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U:\総務課\平成31年度(財務係)\01.KC 財政\財務係\☆R5\その他\★財政状況資料集\20231002_【正式依頼】令和3年度財政状況資料集の作成について（2回目・地方公会計関係）\提出分\"/>
    </mc:Choice>
  </mc:AlternateContent>
  <xr:revisionPtr revIDLastSave="0" documentId="13_ncr:1_{82A9B823-7877-490B-B2BF-A953279913DA}" xr6:coauthVersionLast="47" xr6:coauthVersionMax="47" xr10:uidLastSave="{00000000-0000-0000-0000-000000000000}"/>
  <bookViews>
    <workbookView xWindow="28680" yWindow="-120" windowWidth="29040" windowHeight="15840" tabRatio="887" firstSheet="9" activeTab="15" xr2:uid="{00000000-000D-0000-FFFF-FFFF0000000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s="1"/>
  <c r="DG39" i="10"/>
  <c r="CQ39" i="10"/>
  <c r="CO39" i="10"/>
  <c r="BY39" i="10"/>
  <c r="BE39" i="10"/>
  <c r="AM39" i="10"/>
  <c r="U39" i="10"/>
  <c r="E39" i="10"/>
  <c r="C39" i="10"/>
  <c r="DG38" i="10"/>
  <c r="CQ38" i="10"/>
  <c r="CO38" i="10" s="1"/>
  <c r="BY38" i="10"/>
  <c r="BE38" i="10"/>
  <c r="AM38" i="10"/>
  <c r="W38" i="10"/>
  <c r="E38" i="10"/>
  <c r="C38" i="10" s="1"/>
  <c r="DG37" i="10"/>
  <c r="CQ37" i="10"/>
  <c r="CO37" i="10" s="1"/>
  <c r="BY37" i="10"/>
  <c r="BE37" i="10"/>
  <c r="AM37" i="10"/>
  <c r="W37" i="10"/>
  <c r="E37" i="10"/>
  <c r="DG36" i="10"/>
  <c r="CQ36" i="10"/>
  <c r="BY36" i="10"/>
  <c r="BE36" i="10"/>
  <c r="AM36" i="10"/>
  <c r="W36" i="10"/>
  <c r="E36" i="10"/>
  <c r="DG35" i="10"/>
  <c r="CQ35" i="10"/>
  <c r="BY35" i="10"/>
  <c r="BG35" i="10"/>
  <c r="AM35" i="10"/>
  <c r="W35" i="10"/>
  <c r="E35" i="10"/>
  <c r="DG34" i="10"/>
  <c r="CQ34" i="10"/>
  <c r="BY34" i="10"/>
  <c r="BG34" i="10"/>
  <c r="AO34" i="10"/>
  <c r="W34" i="10"/>
  <c r="E34" i="10"/>
  <c r="C34" i="10" s="1"/>
  <c r="C35" i="10" l="1"/>
  <c r="C36" i="10" s="1"/>
  <c r="C37" i="10" s="1"/>
  <c r="U34" i="10" s="1"/>
  <c r="U35" i="10" s="1"/>
  <c r="U36" i="10" s="1"/>
  <c r="U37" i="10" s="1"/>
  <c r="U38" i="10" s="1"/>
  <c r="AM34" i="10" l="1"/>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<sst xmlns="http://schemas.openxmlformats.org/spreadsheetml/2006/main" count="1140" uniqueCount="567">
  <si>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</si>
  <si>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</si>
  <si>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</si>
  <si>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</si>
  <si>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</si>
  <si>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</si>
  <si>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</si>
  <si>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</si>
  <si>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</si>
  <si>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</si>
  <si>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</si>
  <si>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</si>
  <si>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</si>
  <si>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</si>
  <si>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</si>
  <si>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</si>
  <si>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</si>
  <si>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</si>
  <si>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</si>
  <si>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交通</t>
  </si>
  <si>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</si>
  <si>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</si>
  <si>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</si>
  <si>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</si>
  <si>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</si>
  <si>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</si>
  <si>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</si>
  <si>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</si>
  <si>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</si>
  <si>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</si>
  <si>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</si>
  <si>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</si>
  <si>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</si>
  <si>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</si>
  <si>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高知県後期高齢者広域連合（特別会計）</t>
  </si>
  <si>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</si>
  <si>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</si>
  <si>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</si>
  <si>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</si>
  <si>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</si>
  <si>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</si>
  <si>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</si>
  <si>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</si>
  <si>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</si>
  <si>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</si>
  <si>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</si>
  <si>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</si>
  <si>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</si>
  <si>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</si>
  <si>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</si>
  <si>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</si>
  <si>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</si>
  <si>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</si>
  <si>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</si>
  <si>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</si>
  <si>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</si>
  <si>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</si>
  <si>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</si>
  <si>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</si>
  <si>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</si>
  <si>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</si>
  <si>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</si>
  <si>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</si>
  <si>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</si>
  <si>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</si>
  <si>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黒潮町漁業集落排水事業特別会計</t>
  </si>
  <si>
    <t>将来負担比率　　（千円・％）</t>
    <rPh sb="0" eb="2">
      <t>ショウライ</t>
    </rPh>
    <rPh sb="2" eb="4">
      <t>フタン</t>
    </rPh>
    <phoneticPr fontId="5"/>
  </si>
  <si>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</si>
  <si>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</si>
  <si>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</si>
  <si>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一般会計等に係る地方債の現在高</t>
  </si>
  <si>
    <t>人口密度 (人/k㎡)</t>
    <rPh sb="0" eb="2">
      <t>ジンコウ</t>
    </rPh>
    <rPh sb="2" eb="4">
      <t>ミツド</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</si>
  <si>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</si>
  <si>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</si>
  <si>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</si>
  <si>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</si>
  <si>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</si>
  <si>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</si>
  <si>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こうち・くろしお太陽光発電株式会社</t>
    <rPh sb="8" eb="11">
      <t>タイヨウコウ</t>
    </rPh>
    <rPh sb="11" eb="13">
      <t>ハツデン</t>
    </rPh>
    <rPh sb="13" eb="17">
      <t>カブシキガイシャ</t>
    </rPh>
    <phoneticPr fontId="5"/>
  </si>
  <si>
    <t>公営企業債等繰入見込額</t>
  </si>
  <si>
    <t>財源超過</t>
    <rPh sb="0" eb="2">
      <t>ザイゲン</t>
    </rPh>
    <rPh sb="2" eb="4">
      <t>チョウカ</t>
    </rPh>
    <phoneticPr fontId="5"/>
  </si>
  <si>
    <t>黒潮町国民健康保険直診特別会計</t>
  </si>
  <si>
    <t>黒潮町後期高齢者医療保険事業特別会計</t>
  </si>
  <si>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</si>
  <si>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</si>
  <si>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</si>
  <si>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</si>
  <si>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</si>
  <si>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</si>
  <si>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</si>
  <si>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</si>
  <si>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</si>
  <si>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</si>
  <si>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</si>
  <si>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</si>
  <si>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</si>
  <si>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</si>
  <si>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</si>
  <si>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</si>
  <si>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</si>
  <si>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</si>
  <si>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</si>
  <si>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</si>
  <si>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</si>
  <si>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</si>
  <si>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</si>
  <si>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</si>
  <si>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高知県後期高齢者広域連合（一般会計）</t>
  </si>
  <si>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</si>
  <si>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</si>
  <si>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</si>
  <si>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</si>
  <si>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</si>
  <si>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</si>
  <si>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</si>
  <si>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黒潮町水道事業特別会計</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</si>
  <si>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</si>
  <si>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</si>
  <si>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</si>
  <si>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</si>
  <si>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</si>
  <si>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</si>
  <si>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</si>
  <si>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</si>
  <si>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</si>
  <si>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</si>
  <si>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</si>
  <si>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</si>
  <si>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</si>
  <si>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</si>
  <si>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</si>
  <si>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</si>
  <si>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</si>
  <si>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</si>
  <si>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</si>
  <si>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</si>
  <si>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</si>
  <si>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</si>
  <si>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</si>
  <si>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</si>
  <si>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</si>
  <si>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</si>
  <si>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</si>
  <si>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</si>
  <si>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</si>
  <si>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</si>
  <si>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</si>
  <si>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</si>
  <si>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Ⅲ－０</t>
  </si>
  <si>
    <t>　投資・出資金・貸付金</t>
  </si>
  <si>
    <t>　　事業所税</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</si>
  <si>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</si>
  <si>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</si>
  <si>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</si>
  <si>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</si>
  <si>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</si>
  <si>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</si>
  <si>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</si>
  <si>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</si>
  <si>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</si>
  <si>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歳入総額</t>
  </si>
  <si>
    <t>黒潮町介護サービス事業特別会計</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</si>
  <si>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</si>
  <si>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</si>
  <si>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</si>
  <si>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</si>
  <si>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</si>
  <si>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</si>
  <si>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</si>
  <si>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</si>
  <si>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黒潮町</t>
  </si>
  <si>
    <t>公営企業（法適）の一覧</t>
    <rPh sb="0" eb="2">
      <t>コウエイ</t>
    </rPh>
    <rPh sb="2" eb="4">
      <t>キギョウ</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</si>
  <si>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</si>
  <si>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</si>
  <si>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</si>
  <si>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</si>
  <si>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</si>
  <si>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</si>
  <si>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</si>
  <si>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</si>
  <si>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</si>
  <si>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</si>
  <si>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</si>
  <si>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</si>
  <si>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</si>
  <si>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</si>
  <si>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</si>
  <si>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</si>
  <si>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</si>
  <si>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</si>
  <si>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</si>
  <si>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</si>
  <si>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</si>
  <si>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</si>
  <si>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</si>
  <si>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</si>
  <si>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</si>
  <si>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</si>
  <si>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黒潮町農業集落排水事業特別会計</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</si>
  <si>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</si>
  <si>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</si>
  <si>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</si>
  <si>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</si>
  <si>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-8.5</t>
  </si>
  <si>
    <t>こうち人づくり広域連合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</si>
  <si>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</si>
  <si>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</si>
  <si>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</si>
  <si>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</si>
  <si>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</si>
  <si>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</si>
  <si>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黒潮町国民健康保険事業特別会計</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</si>
  <si>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</si>
  <si>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</si>
  <si>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</si>
  <si>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</si>
  <si>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</si>
  <si>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</si>
  <si>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</si>
  <si>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</si>
  <si>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-2.4</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</si>
  <si>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</si>
  <si>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</si>
  <si>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</si>
  <si>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</si>
  <si>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</si>
  <si>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</si>
  <si>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</si>
  <si>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</si>
  <si>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</si>
  <si>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</si>
  <si>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</si>
  <si>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</si>
  <si>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</si>
  <si>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</si>
  <si>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</si>
  <si>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</si>
  <si>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</si>
  <si>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-2.1</t>
  </si>
  <si>
    <t>実質収支</t>
    <rPh sb="0" eb="2">
      <t>ジッシツ</t>
    </rPh>
    <rPh sb="2" eb="4">
      <t>シュウシ</t>
    </rPh>
    <phoneticPr fontId="5"/>
  </si>
  <si>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</si>
  <si>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</si>
  <si>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</si>
  <si>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</si>
  <si>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</si>
  <si>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</si>
  <si>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</si>
  <si>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</si>
  <si>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</si>
  <si>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</si>
  <si>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</si>
  <si>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</si>
  <si>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</si>
  <si>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</si>
  <si>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黒潮町情報センター事業特別会計</t>
  </si>
  <si>
    <t>資金剰余額
/不足額
（実質収支）</t>
  </si>
  <si>
    <t>地方債現在高</t>
  </si>
  <si>
    <t>・計</t>
  </si>
  <si>
    <t>　うち公的資金</t>
    <rPh sb="3" eb="5">
      <t>コウテキ</t>
    </rPh>
    <phoneticPr fontId="5"/>
  </si>
  <si>
    <t>計</t>
    <rPh sb="0" eb="1">
      <t>ケイ</t>
    </rPh>
    <phoneticPr fontId="5"/>
  </si>
  <si>
    <t>幡多広域市町村圏事務組合（ふるさと市町村圏事業特別会計）</t>
  </si>
  <si>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</si>
  <si>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</si>
  <si>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</si>
  <si>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</si>
  <si>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幡多広域市町村圏事務組合（一般会計）</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</si>
  <si>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</si>
  <si>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</si>
  <si>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</si>
  <si>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</si>
  <si>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</si>
  <si>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</si>
  <si>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</si>
  <si>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</si>
  <si>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</si>
  <si>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</si>
  <si>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</si>
  <si>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</si>
  <si>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</si>
  <si>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</si>
  <si>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</si>
  <si>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</si>
  <si>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</si>
  <si>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</si>
  <si>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うち単独分</t>
    <rPh sb="2" eb="4">
      <t>タンドク</t>
    </rPh>
    <rPh sb="4" eb="5">
      <t>ブン</t>
    </rPh>
    <phoneticPr fontId="5"/>
  </si>
  <si>
    <t>減債基金</t>
    <rPh sb="0" eb="1">
      <t>ゲン</t>
    </rPh>
    <rPh sb="1" eb="2">
      <t>サイ</t>
    </rPh>
    <rPh sb="2" eb="4">
      <t>キキン</t>
    </rPh>
    <phoneticPr fontId="5"/>
  </si>
  <si>
    <t>ラスパイレス指数</t>
    <rPh sb="6" eb="8">
      <t>シスウ</t>
    </rPh>
    <phoneticPr fontId="5"/>
  </si>
  <si>
    <t>投資的経費計</t>
    <rPh sb="5" eb="6">
      <t>ケイ</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</si>
  <si>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</si>
  <si>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</si>
  <si>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</si>
  <si>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</si>
  <si>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</si>
  <si>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</si>
  <si>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</si>
  <si>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</si>
  <si>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</si>
  <si>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</si>
  <si>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</si>
  <si>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</si>
  <si>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</si>
  <si>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</si>
  <si>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</si>
  <si>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</si>
  <si>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</si>
  <si>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</si>
  <si>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</si>
  <si>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</si>
  <si>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</si>
  <si>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令和3年度</t>
  </si>
  <si>
    <t>H29</t>
  </si>
  <si>
    <t>高知県黒潮町</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</si>
  <si>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</si>
  <si>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</si>
  <si>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</si>
  <si>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</si>
  <si>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</si>
  <si>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</si>
  <si>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</si>
  <si>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</si>
  <si>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</si>
  <si>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</si>
  <si>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</si>
  <si>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</si>
  <si>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</si>
  <si>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</si>
  <si>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</si>
  <si>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</si>
  <si>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</si>
  <si>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</si>
  <si>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</si>
  <si>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</si>
  <si>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</si>
  <si>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</si>
  <si>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</si>
  <si>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</si>
  <si>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</si>
  <si>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</si>
  <si>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</si>
  <si>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</si>
  <si>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</si>
  <si>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</si>
  <si>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</si>
  <si>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</si>
  <si>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</si>
  <si>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</si>
  <si>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</si>
  <si>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</si>
  <si>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</si>
  <si>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</si>
  <si>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</si>
  <si>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1.32</t>
  </si>
  <si>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</si>
  <si>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</si>
  <si>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</si>
  <si>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</si>
  <si>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</si>
  <si>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</si>
  <si>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</si>
  <si>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</si>
  <si>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</si>
  <si>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</si>
  <si>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</si>
  <si>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</si>
  <si>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</si>
  <si>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</si>
  <si>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</si>
  <si>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</si>
  <si>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</si>
  <si>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</si>
  <si>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</si>
  <si>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</si>
  <si>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</si>
  <si>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</si>
  <si>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</si>
  <si>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</si>
  <si>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</si>
  <si>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</si>
  <si>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</si>
  <si>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</si>
  <si>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</si>
  <si>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</si>
  <si>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</si>
  <si>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</si>
  <si>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</si>
  <si>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黒潮町宮川奨学資金特別会計</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</si>
  <si>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</si>
  <si>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</si>
  <si>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</si>
  <si>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</si>
  <si>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</si>
  <si>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</si>
  <si>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</si>
  <si>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</si>
  <si>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</si>
  <si>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</si>
  <si>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</si>
  <si>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</si>
  <si>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</si>
  <si>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</si>
  <si>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</si>
  <si>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</si>
  <si>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</si>
  <si>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</si>
  <si>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</si>
  <si>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</si>
  <si>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</si>
  <si>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</si>
  <si>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</si>
  <si>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</si>
  <si>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</si>
  <si>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</si>
  <si>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幡多中央環境施設組合</t>
  </si>
  <si>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</si>
  <si>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</si>
  <si>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</si>
  <si>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</si>
  <si>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下水道</t>
  </si>
  <si>
    <t>黒潮町介護保険事業特別会計</t>
  </si>
  <si>
    <t>財政再生基準</t>
  </si>
  <si>
    <t>再差引収支</t>
    <rPh sb="0" eb="1">
      <t>サイ</t>
    </rPh>
    <rPh sb="1" eb="3">
      <t>サシヒキ</t>
    </rPh>
    <rPh sb="3" eb="5">
      <t>シュウシ</t>
    </rPh>
    <phoneticPr fontId="5"/>
  </si>
  <si>
    <t>加入世帯数(世帯)</t>
  </si>
  <si>
    <t>　繰出金</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</si>
  <si>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</si>
  <si>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</si>
  <si>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</si>
  <si>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</si>
  <si>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</si>
  <si>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</si>
  <si>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</si>
  <si>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</si>
  <si>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</si>
  <si>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</si>
  <si>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</si>
  <si>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</si>
  <si>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</si>
  <si>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</si>
  <si>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</si>
  <si>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</si>
  <si>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</si>
  <si>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</si>
  <si>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</si>
  <si>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</si>
  <si>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</si>
  <si>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</si>
  <si>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</si>
  <si>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</si>
  <si>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幡多中央消防組合</t>
  </si>
  <si>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</si>
  <si>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</si>
  <si>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</si>
  <si>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</si>
  <si>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</si>
  <si>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</si>
  <si>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</si>
  <si>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</si>
  <si>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</si>
  <si>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</si>
  <si>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</si>
  <si>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黒潮町住宅新築資金等貸付事業特別会計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</si>
  <si>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</si>
  <si>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</si>
  <si>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</si>
  <si>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</si>
  <si>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</si>
  <si>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</si>
  <si>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</si>
  <si>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</si>
  <si>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</si>
  <si>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</si>
  <si>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</si>
  <si>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</si>
  <si>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</si>
  <si>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</si>
  <si>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</si>
  <si>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</si>
  <si>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</si>
  <si>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</si>
  <si>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</si>
  <si>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</si>
  <si>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</si>
  <si>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</si>
  <si>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</si>
  <si>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</si>
  <si>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</si>
  <si>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</si>
  <si>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</si>
  <si>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</si>
  <si>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</si>
  <si>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</si>
  <si>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</si>
  <si>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</si>
  <si>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</si>
  <si>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</si>
  <si>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</si>
  <si>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</si>
  <si>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</si>
  <si>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</si>
  <si>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</si>
  <si>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</si>
  <si>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</si>
  <si>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</si>
  <si>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</si>
  <si>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</si>
  <si>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</si>
  <si>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</si>
  <si>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</si>
  <si>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</si>
  <si>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</si>
  <si>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</si>
  <si>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</si>
  <si>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</si>
  <si>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</si>
  <si>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</si>
  <si>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</si>
  <si>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</si>
  <si>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</si>
  <si>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</si>
  <si>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</si>
  <si>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</si>
  <si>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</si>
  <si>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</si>
  <si>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</si>
  <si>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</si>
  <si>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</si>
  <si>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</si>
  <si>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</si>
  <si>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</si>
  <si>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0.35</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</si>
  <si>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</si>
  <si>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</si>
  <si>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</si>
  <si>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</si>
  <si>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</si>
  <si>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</si>
  <si>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</si>
  <si>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</si>
  <si>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</si>
  <si>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</si>
  <si>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</si>
  <si>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</si>
  <si>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</si>
  <si>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</si>
  <si>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</si>
  <si>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幡多広域市町村圏事務組合（滞納整理事業特別会計）</t>
  </si>
  <si>
    <t>高知県市町村総合事務組合（一般会計）</t>
  </si>
  <si>
    <t>高知県市町村総合事務組合（交通災害共済事業特別会計）</t>
  </si>
  <si>
    <t>黒潮町農業公社</t>
    <rPh sb="0" eb="3">
      <t>クロシオチョウ</t>
    </rPh>
    <rPh sb="3" eb="7">
      <t>ノウギョウコウシャ</t>
    </rPh>
    <phoneticPr fontId="5"/>
  </si>
  <si>
    <t>黒潮町缶詰製作所</t>
    <rPh sb="0" eb="3">
      <t>クロシオチョウ</t>
    </rPh>
    <rPh sb="3" eb="5">
      <t>カンヅメ</t>
    </rPh>
    <rPh sb="5" eb="8">
      <t>セイサクショ</t>
    </rPh>
    <phoneticPr fontId="5"/>
  </si>
  <si>
    <t>※8：職員の状況については、令和3年地方公務員給与実態調査に基づいている。</t>
  </si>
  <si>
    <t>建設推進基金</t>
    <rPh sb="0" eb="2">
      <t>ケンセツ</t>
    </rPh>
    <rPh sb="2" eb="4">
      <t>スイシン</t>
    </rPh>
    <rPh sb="4" eb="6">
      <t>キキン</t>
    </rPh>
    <phoneticPr fontId="5"/>
  </si>
  <si>
    <t>新しいまちづくり基金</t>
    <rPh sb="0" eb="1">
      <t>アタラ</t>
    </rPh>
    <rPh sb="8" eb="10">
      <t>キキン</t>
    </rPh>
    <phoneticPr fontId="5"/>
  </si>
  <si>
    <t>防災対策加速化基金</t>
    <rPh sb="0" eb="2">
      <t>ボウサイ</t>
    </rPh>
    <rPh sb="2" eb="4">
      <t>タイサク</t>
    </rPh>
    <rPh sb="4" eb="7">
      <t>カソクカ</t>
    </rPh>
    <rPh sb="7" eb="9">
      <t>キキン</t>
    </rPh>
    <phoneticPr fontId="5"/>
  </si>
  <si>
    <t>ふるさと納税基金</t>
    <rPh sb="4" eb="6">
      <t>ノウゼイ</t>
    </rPh>
    <rPh sb="6" eb="8">
      <t>キキン</t>
    </rPh>
    <phoneticPr fontId="5"/>
  </si>
  <si>
    <t>地域活性化事業基金</t>
    <rPh sb="0" eb="5">
      <t>チイキカッセイカ</t>
    </rPh>
    <rPh sb="5" eb="7">
      <t>ジギョウ</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</si>
  <si>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3"/>
  </si>
  <si>
    <t>分析欄</t>
    <rPh sb="0" eb="2">
      <t>ブンセキ</t>
    </rPh>
    <rPh sb="2" eb="3">
      <t>ラン</t>
    </rPh>
    <phoneticPr fontId="43"/>
  </si>
  <si>
    <t>有利債の借入などにより将来負担比率はマイナスとなっているため、当町の値は表示されていない。引き続き、適切な財政運営に努め、良好な値を継続していく必要がある。</t>
    <rPh sb="0" eb="2">
      <t>ユウリ</t>
    </rPh>
    <rPh sb="2" eb="3">
      <t>サイ</t>
    </rPh>
    <rPh sb="4" eb="6">
      <t>カリイレ</t>
    </rPh>
    <rPh sb="11" eb="13">
      <t>ショウライ</t>
    </rPh>
    <rPh sb="13" eb="15">
      <t>フタン</t>
    </rPh>
    <rPh sb="15" eb="17">
      <t>ヒリツ</t>
    </rPh>
    <rPh sb="31" eb="33">
      <t>トウチョウ</t>
    </rPh>
    <rPh sb="34" eb="35">
      <t>アタイ</t>
    </rPh>
    <rPh sb="36" eb="38">
      <t>ヒョウジ</t>
    </rPh>
    <rPh sb="45" eb="46">
      <t>ヒ</t>
    </rPh>
    <rPh sb="47" eb="48">
      <t>ツヅ</t>
    </rPh>
    <rPh sb="50" eb="52">
      <t>テキセツ</t>
    </rPh>
    <rPh sb="53" eb="55">
      <t>ザイセイ</t>
    </rPh>
    <rPh sb="55" eb="57">
      <t>ウンエイ</t>
    </rPh>
    <rPh sb="58" eb="59">
      <t>ツト</t>
    </rPh>
    <rPh sb="61" eb="63">
      <t>リョウコウ</t>
    </rPh>
    <rPh sb="64" eb="65">
      <t>アタイ</t>
    </rPh>
    <rPh sb="66" eb="68">
      <t>ケイゾク</t>
    </rPh>
    <rPh sb="72" eb="74">
      <t>ヒツヨウ</t>
    </rPh>
    <phoneticPr fontId="43"/>
  </si>
  <si>
    <t>(　参考　）</t>
    <rPh sb="2" eb="4">
      <t>サンコウ</t>
    </rPh>
    <phoneticPr fontId="43"/>
  </si>
  <si>
    <t>当該団体値</t>
    <rPh sb="0" eb="2">
      <t>トウガイ</t>
    </rPh>
    <rPh sb="2" eb="4">
      <t>ダンタイ</t>
    </rPh>
    <rPh sb="4" eb="5">
      <t>アタイ</t>
    </rPh>
    <phoneticPr fontId="43"/>
  </si>
  <si>
    <t>将来負担比率</t>
    <phoneticPr fontId="43"/>
  </si>
  <si>
    <t>有形固定資産減価償却率</t>
    <phoneticPr fontId="43"/>
  </si>
  <si>
    <t>類似団体内平均値</t>
    <phoneticPr fontId="4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</si>
  <si>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3"/>
  </si>
  <si>
    <t>有利債の借入などにより将来負担比率はマイナスとなっている。また、実質公債費比率について、令和３年度は令和２年度に比べ0.4ポイントの増加をしており、注視が必要な状況。引き続き、普通建設事業の抑制による地方債残高の圧縮や基金の適正管理などに努めていく必要がある。</t>
    <phoneticPr fontId="43"/>
  </si>
  <si>
    <t>実質公債費比率</t>
    <phoneticPr fontId="43"/>
  </si>
  <si>
    <t xml:space="preserve"> </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</si>
</sst>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6"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font>
    <font>
      <sz val="6"/>
      <name val="ＭＳ ゴシック"/>
      <family val="3"/>
      <charset val="128"/>
    </font>
    <font>
      <b/>
      <sz val="13"/>
      <color indexed="56"/>
      <name val="ＭＳ ゴシック"/>
      <family val="3"/>
      <charset val="128"/>
    </font>
    <font>
      <sz val="9"/>
      <name val="ＭＳ ゴシック"/>
      <family val="3"/>
      <charset val="128"/>
    </font>
    <font>
      <sz val="11"/>
      <color indexed="8"/>
      <name val="ＭＳ ゴシック"/>
      <family val="3"/>
      <charset val="128"/>
    </font>
    <font>
      <sz val="11"/>
      <name val="ＭＳ ゴシック"/>
      <family val="3"/>
      <charset val="128"/>
    </font>
    <font>
      <sz val="11"/>
      <color theme="1"/>
      <name val="ＭＳ 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45">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184" fontId="14" fillId="0" borderId="0"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183" xfId="7" applyNumberFormat="1" applyFont="1" applyBorder="1" applyAlignment="1">
      <alignment horizontal="right" vertical="center" shrinkToFit="1"/>
    </xf>
    <xf numFmtId="182" fontId="24" fillId="0" borderId="184" xfId="7" applyNumberFormat="1" applyFont="1" applyBorder="1" applyAlignment="1">
      <alignment horizontal="right" vertical="center" shrinkToFit="1"/>
    </xf>
    <xf numFmtId="182" fontId="24" fillId="0" borderId="79" xfId="7" applyNumberFormat="1" applyFont="1" applyBorder="1" applyAlignment="1">
      <alignment horizontal="right" vertical="center" shrinkToFit="1"/>
    </xf>
    <xf numFmtId="182" fontId="24" fillId="0" borderId="0" xfId="7" applyNumberFormat="1" applyFont="1" applyFill="1" applyBorder="1" applyAlignment="1" applyProtection="1">
      <alignment horizontal="right" vertical="center"/>
    </xf>
    <xf numFmtId="182" fontId="24" fillId="0" borderId="185" xfId="7" applyNumberFormat="1" applyFont="1" applyBorder="1" applyAlignment="1">
      <alignment horizontal="right" vertical="center" shrinkToFit="1"/>
    </xf>
    <xf numFmtId="182" fontId="24" fillId="0" borderId="74" xfId="7" applyNumberFormat="1" applyFont="1" applyBorder="1" applyAlignment="1">
      <alignment horizontal="right" vertical="center" shrinkToFit="1"/>
    </xf>
    <xf numFmtId="182"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2" fontId="24" fillId="0" borderId="186" xfId="7" applyNumberFormat="1" applyFont="1" applyBorder="1" applyAlignment="1">
      <alignment horizontal="right" vertical="center" shrinkToFit="1"/>
    </xf>
    <xf numFmtId="182" fontId="24" fillId="0" borderId="187" xfId="7" applyNumberFormat="1" applyFont="1" applyBorder="1" applyAlignment="1">
      <alignment horizontal="right" vertical="center" shrinkToFit="1"/>
    </xf>
    <xf numFmtId="182"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0" fillId="0" borderId="0" xfId="4" applyFont="1" applyBorder="1" applyAlignment="1">
      <alignment vertical="center"/>
    </xf>
    <xf numFmtId="0" fontId="10"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44"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5" fillId="0" borderId="0" xfId="20"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091E6881-E7D3-43BE-A0B5-1326C832E89C}"/>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6AED-49E8-B514-F6219DC6C1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354032</c:v>
                </c:pt>
                <c:pt idx="1">
                  <c:v>148227</c:v>
                </c:pt>
                <c:pt idx="2">
                  <c:v>143915</c:v>
                </c:pt>
                <c:pt idx="3">
                  <c:v>143696</c:v>
                </c:pt>
                <c:pt idx="4">
                  <c:v>207986</c:v>
                </c:pt>
              </c:numCache>
            </c:numRef>
          </c:val>
          <c:smooth val="0"/>
          <c:extLst>
            <c:ext xmlns:c16="http://schemas.microsoft.com/office/drawing/2014/chart" uri="{C3380CC4-5D6E-409C-BE32-E72D297353CC}">
              <c16:uniqueId val="{00000001-6AED-49E8-B514-F6219DC6C1E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2.2200000000000002</c:v>
                </c:pt>
                <c:pt idx="1">
                  <c:v>0.89</c:v>
                </c:pt>
                <c:pt idx="2">
                  <c:v>3.58</c:v>
                </c:pt>
                <c:pt idx="3">
                  <c:v>4.7300000000000004</c:v>
                </c:pt>
                <c:pt idx="4">
                  <c:v>5.85</c:v>
                </c:pt>
              </c:numCache>
            </c:numRef>
          </c:val>
          <c:extLst>
            <c:ext xmlns:c16="http://schemas.microsoft.com/office/drawing/2014/chart" uri="{C3380CC4-5D6E-409C-BE32-E72D297353CC}">
              <c16:uniqueId val="{00000000-5A4F-4179-9145-1C2FFD7EBF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16.7</c:v>
                </c:pt>
                <c:pt idx="1">
                  <c:v>16.96</c:v>
                </c:pt>
                <c:pt idx="2">
                  <c:v>17.34</c:v>
                </c:pt>
                <c:pt idx="3">
                  <c:v>18.920000000000002</c:v>
                </c:pt>
                <c:pt idx="4">
                  <c:v>19.850000000000001</c:v>
                </c:pt>
              </c:numCache>
            </c:numRef>
          </c:val>
          <c:extLst>
            <c:ext xmlns:c16="http://schemas.microsoft.com/office/drawing/2014/chart" uri="{C3380CC4-5D6E-409C-BE32-E72D297353CC}">
              <c16:uniqueId val="{00000001-5A4F-4179-9145-1C2FFD7EBF4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9.9</c:v>
                </c:pt>
                <c:pt idx="1">
                  <c:v>-1.32</c:v>
                </c:pt>
                <c:pt idx="2">
                  <c:v>2.73</c:v>
                </c:pt>
                <c:pt idx="3">
                  <c:v>1.42</c:v>
                </c:pt>
                <c:pt idx="4">
                  <c:v>1.35</c:v>
                </c:pt>
              </c:numCache>
            </c:numRef>
          </c:val>
          <c:smooth val="0"/>
          <c:extLst>
            <c:ext xmlns:c16="http://schemas.microsoft.com/office/drawing/2014/chart" uri="{C3380CC4-5D6E-409C-BE32-E72D297353CC}">
              <c16:uniqueId val="{00000002-5A4F-4179-9145-1C2FFD7EBF4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7CD-4535-A54C-43C91829495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7CD-4535-A54C-43C918294959}"/>
            </c:ext>
          </c:extLst>
        </c:ser>
        <c:ser>
          <c:idx val="2"/>
          <c:order val="2"/>
          <c:tx>
            <c:strRef>
              <c:f>データシート!$A$29</c:f>
              <c:strCache>
                <c:ptCount val="1"/>
                <c:pt idx="0">
                  <c:v>黒潮町農業集落排水事業特別会計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37CD-4535-A54C-43C918294959}"/>
            </c:ext>
          </c:extLst>
        </c:ser>
        <c:ser>
          <c:idx val="3"/>
          <c:order val="3"/>
          <c:tx>
            <c:strRef>
              <c:f>データシート!$A$30</c:f>
              <c:strCache>
                <c:ptCount val="1"/>
                <c:pt idx="0">
                  <c:v>黒潮町後期高齢者医療保険事業特別会計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c:v>
                </c:pt>
                <c:pt idx="4">
                  <c:v>#N/A</c:v>
                </c:pt>
                <c:pt idx="5">
                  <c:v>0.1</c:v>
                </c:pt>
                <c:pt idx="6">
                  <c:v>#N/A</c:v>
                </c:pt>
                <c:pt idx="7">
                  <c:v>0.06</c:v>
                </c:pt>
                <c:pt idx="8">
                  <c:v>#N/A</c:v>
                </c:pt>
                <c:pt idx="9">
                  <c:v>0.08</c:v>
                </c:pt>
              </c:numCache>
            </c:numRef>
          </c:val>
          <c:extLst>
            <c:ext xmlns:c16="http://schemas.microsoft.com/office/drawing/2014/chart" uri="{C3380CC4-5D6E-409C-BE32-E72D297353CC}">
              <c16:uniqueId val="{00000003-37CD-4535-A54C-43C918294959}"/>
            </c:ext>
          </c:extLst>
        </c:ser>
        <c:ser>
          <c:idx val="4"/>
          <c:order val="4"/>
          <c:tx>
            <c:strRef>
              <c:f>データシート!$A$31</c:f>
              <c:strCache>
                <c:ptCount val="1"/>
                <c:pt idx="0">
                  <c:v>黒潮町宮川奨学資金特別会計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0.26</c:v>
                </c:pt>
                <c:pt idx="4">
                  <c:v>#N/A</c:v>
                </c:pt>
                <c:pt idx="5">
                  <c:v>0.04</c:v>
                </c:pt>
                <c:pt idx="6">
                  <c:v>#N/A</c:v>
                </c:pt>
                <c:pt idx="7">
                  <c:v>0.13</c:v>
                </c:pt>
                <c:pt idx="8">
                  <c:v>#N/A</c:v>
                </c:pt>
                <c:pt idx="9">
                  <c:v>0.09</c:v>
                </c:pt>
              </c:numCache>
            </c:numRef>
          </c:val>
          <c:extLst>
            <c:ext xmlns:c16="http://schemas.microsoft.com/office/drawing/2014/chart" uri="{C3380CC4-5D6E-409C-BE32-E72D297353CC}">
              <c16:uniqueId val="{00000004-37CD-4535-A54C-43C918294959}"/>
            </c:ext>
          </c:extLst>
        </c:ser>
        <c:ser>
          <c:idx val="5"/>
          <c:order val="5"/>
          <c:tx>
            <c:strRef>
              <c:f>データシート!$A$32</c:f>
              <c:strCache>
                <c:ptCount val="1"/>
                <c:pt idx="0">
                  <c:v>黒潮町住宅新築資金等貸付事業特別会計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0.08</c:v>
                </c:pt>
                <c:pt idx="4">
                  <c:v>#N/A</c:v>
                </c:pt>
                <c:pt idx="5">
                  <c:v>0.08</c:v>
                </c:pt>
                <c:pt idx="6">
                  <c:v>#N/A</c:v>
                </c:pt>
                <c:pt idx="7">
                  <c:v>0.09</c:v>
                </c:pt>
                <c:pt idx="8">
                  <c:v>#N/A</c:v>
                </c:pt>
                <c:pt idx="9">
                  <c:v>0.1</c:v>
                </c:pt>
              </c:numCache>
            </c:numRef>
          </c:val>
          <c:extLst>
            <c:ext xmlns:c16="http://schemas.microsoft.com/office/drawing/2014/chart" uri="{C3380CC4-5D6E-409C-BE32-E72D297353CC}">
              <c16:uniqueId val="{00000005-37CD-4535-A54C-43C918294959}"/>
            </c:ext>
          </c:extLst>
        </c:ser>
        <c:ser>
          <c:idx val="6"/>
          <c:order val="6"/>
          <c:tx>
            <c:strRef>
              <c:f>データシート!$A$33</c:f>
              <c:strCache>
                <c:ptCount val="1"/>
                <c:pt idx="0">
                  <c:v>黒潮町介護保険事業特別会計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1.35</c:v>
                </c:pt>
                <c:pt idx="4">
                  <c:v>#N/A</c:v>
                </c:pt>
                <c:pt idx="5">
                  <c:v>0.54</c:v>
                </c:pt>
                <c:pt idx="6">
                  <c:v>#N/A</c:v>
                </c:pt>
                <c:pt idx="7">
                  <c:v>0.3</c:v>
                </c:pt>
                <c:pt idx="8">
                  <c:v>#N/A</c:v>
                </c:pt>
                <c:pt idx="9">
                  <c:v>0.39</c:v>
                </c:pt>
              </c:numCache>
            </c:numRef>
          </c:val>
          <c:extLst>
            <c:ext xmlns:c16="http://schemas.microsoft.com/office/drawing/2014/chart" uri="{C3380CC4-5D6E-409C-BE32-E72D297353CC}">
              <c16:uniqueId val="{00000006-37CD-4535-A54C-43C918294959}"/>
            </c:ext>
          </c:extLst>
        </c:ser>
        <c:ser>
          <c:idx val="7"/>
          <c:order val="7"/>
          <c:tx>
            <c:strRef>
              <c:f>データシート!$A$34</c:f>
              <c:strCache>
                <c:ptCount val="1"/>
                <c:pt idx="0">
                  <c:v>黒潮町国民健康保険事業特別会計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0.35</c:v>
                </c:pt>
                <c:pt idx="1">
                  <c:v>#N/A</c:v>
                </c:pt>
                <c:pt idx="2">
                  <c:v>#N/A</c:v>
                </c:pt>
                <c:pt idx="3">
                  <c:v>0.59</c:v>
                </c:pt>
                <c:pt idx="4">
                  <c:v>#N/A</c:v>
                </c:pt>
                <c:pt idx="5">
                  <c:v>1.06</c:v>
                </c:pt>
                <c:pt idx="6">
                  <c:v>#N/A</c:v>
                </c:pt>
                <c:pt idx="7">
                  <c:v>0.04</c:v>
                </c:pt>
                <c:pt idx="8">
                  <c:v>#N/A</c:v>
                </c:pt>
                <c:pt idx="9">
                  <c:v>0.47</c:v>
                </c:pt>
              </c:numCache>
            </c:numRef>
          </c:val>
          <c:extLst>
            <c:ext xmlns:c16="http://schemas.microsoft.com/office/drawing/2014/chart" uri="{C3380CC4-5D6E-409C-BE32-E72D297353CC}">
              <c16:uniqueId val="{00000007-37CD-4535-A54C-43C91829495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2.09</c:v>
                </c:pt>
                <c:pt idx="2">
                  <c:v>#N/A</c:v>
                </c:pt>
                <c:pt idx="3">
                  <c:v>0.54</c:v>
                </c:pt>
                <c:pt idx="4">
                  <c:v>#N/A</c:v>
                </c:pt>
                <c:pt idx="5">
                  <c:v>3.44</c:v>
                </c:pt>
                <c:pt idx="6">
                  <c:v>#N/A</c:v>
                </c:pt>
                <c:pt idx="7">
                  <c:v>4.5</c:v>
                </c:pt>
                <c:pt idx="8">
                  <c:v>#N/A</c:v>
                </c:pt>
                <c:pt idx="9">
                  <c:v>5.64</c:v>
                </c:pt>
              </c:numCache>
            </c:numRef>
          </c:val>
          <c:extLst>
            <c:ext xmlns:c16="http://schemas.microsoft.com/office/drawing/2014/chart" uri="{C3380CC4-5D6E-409C-BE32-E72D297353CC}">
              <c16:uniqueId val="{00000008-37CD-4535-A54C-43C918294959}"/>
            </c:ext>
          </c:extLst>
        </c:ser>
        <c:ser>
          <c:idx val="9"/>
          <c:order val="9"/>
          <c:tx>
            <c:strRef>
              <c:f>データシート!$A$36</c:f>
              <c:strCache>
                <c:ptCount val="1"/>
                <c:pt idx="0">
                  <c:v>黒潮町水道事業特別会計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6.37</c:v>
                </c:pt>
                <c:pt idx="2">
                  <c:v>#N/A</c:v>
                </c:pt>
                <c:pt idx="3">
                  <c:v>6.33</c:v>
                </c:pt>
                <c:pt idx="4">
                  <c:v>#N/A</c:v>
                </c:pt>
                <c:pt idx="5">
                  <c:v>6.47</c:v>
                </c:pt>
                <c:pt idx="6">
                  <c:v>#N/A</c:v>
                </c:pt>
                <c:pt idx="7">
                  <c:v>5.8</c:v>
                </c:pt>
                <c:pt idx="8">
                  <c:v>#N/A</c:v>
                </c:pt>
                <c:pt idx="9">
                  <c:v>5.74</c:v>
                </c:pt>
              </c:numCache>
            </c:numRef>
          </c:val>
          <c:extLst>
            <c:ext xmlns:c16="http://schemas.microsoft.com/office/drawing/2014/chart" uri="{C3380CC4-5D6E-409C-BE32-E72D297353CC}">
              <c16:uniqueId val="{00000009-37CD-4535-A54C-43C91829495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1199</c:v>
                </c:pt>
                <c:pt idx="5">
                  <c:v>1197</c:v>
                </c:pt>
                <c:pt idx="8">
                  <c:v>1198</c:v>
                </c:pt>
                <c:pt idx="11">
                  <c:v>1301</c:v>
                </c:pt>
                <c:pt idx="14">
                  <c:v>1316</c:v>
                </c:pt>
              </c:numCache>
            </c:numRef>
          </c:val>
          <c:extLst>
            <c:ext xmlns:c16="http://schemas.microsoft.com/office/drawing/2014/chart" uri="{C3380CC4-5D6E-409C-BE32-E72D297353CC}">
              <c16:uniqueId val="{00000000-C3B5-4D8B-A912-91432F9D8B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B5-4D8B-A912-91432F9D8B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C3B5-4D8B-A912-91432F9D8B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24</c:v>
                </c:pt>
                <c:pt idx="6">
                  <c:v>24</c:v>
                </c:pt>
                <c:pt idx="9">
                  <c:v>23</c:v>
                </c:pt>
                <c:pt idx="12">
                  <c:v>24</c:v>
                </c:pt>
              </c:numCache>
            </c:numRef>
          </c:val>
          <c:extLst>
            <c:ext xmlns:c16="http://schemas.microsoft.com/office/drawing/2014/chart" uri="{C3380CC4-5D6E-409C-BE32-E72D297353CC}">
              <c16:uniqueId val="{00000003-C3B5-4D8B-A912-91432F9D8B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62</c:v>
                </c:pt>
                <c:pt idx="3">
                  <c:v>62</c:v>
                </c:pt>
                <c:pt idx="6">
                  <c:v>61</c:v>
                </c:pt>
                <c:pt idx="9">
                  <c:v>62</c:v>
                </c:pt>
                <c:pt idx="12">
                  <c:v>63</c:v>
                </c:pt>
              </c:numCache>
            </c:numRef>
          </c:val>
          <c:extLst>
            <c:ext xmlns:c16="http://schemas.microsoft.com/office/drawing/2014/chart" uri="{C3380CC4-5D6E-409C-BE32-E72D297353CC}">
              <c16:uniqueId val="{00000004-C3B5-4D8B-A912-91432F9D8B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B5-4D8B-A912-91432F9D8B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B5-4D8B-A912-91432F9D8B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1285</c:v>
                </c:pt>
                <c:pt idx="3">
                  <c:v>1418</c:v>
                </c:pt>
                <c:pt idx="6">
                  <c:v>1496</c:v>
                </c:pt>
                <c:pt idx="9">
                  <c:v>1615</c:v>
                </c:pt>
                <c:pt idx="12">
                  <c:v>1623</c:v>
                </c:pt>
              </c:numCache>
            </c:numRef>
          </c:val>
          <c:extLst>
            <c:ext xmlns:c16="http://schemas.microsoft.com/office/drawing/2014/chart" uri="{C3380CC4-5D6E-409C-BE32-E72D297353CC}">
              <c16:uniqueId val="{00000007-C3B5-4D8B-A912-91432F9D8B4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197</c:v>
                </c:pt>
                <c:pt idx="2">
                  <c:v>#N/A</c:v>
                </c:pt>
                <c:pt idx="3">
                  <c:v>#N/A</c:v>
                </c:pt>
                <c:pt idx="4">
                  <c:v>307</c:v>
                </c:pt>
                <c:pt idx="5">
                  <c:v>#N/A</c:v>
                </c:pt>
                <c:pt idx="6">
                  <c:v>#N/A</c:v>
                </c:pt>
                <c:pt idx="7">
                  <c:v>383</c:v>
                </c:pt>
                <c:pt idx="8">
                  <c:v>#N/A</c:v>
                </c:pt>
                <c:pt idx="9">
                  <c:v>#N/A</c:v>
                </c:pt>
                <c:pt idx="10">
                  <c:v>399</c:v>
                </c:pt>
                <c:pt idx="11">
                  <c:v>#N/A</c:v>
                </c:pt>
                <c:pt idx="12">
                  <c:v>#N/A</c:v>
                </c:pt>
                <c:pt idx="13">
                  <c:v>394</c:v>
                </c:pt>
                <c:pt idx="14">
                  <c:v>#N/A</c:v>
                </c:pt>
              </c:numCache>
            </c:numRef>
          </c:val>
          <c:smooth val="0"/>
          <c:extLst>
            <c:ext xmlns:c16="http://schemas.microsoft.com/office/drawing/2014/chart" uri="{C3380CC4-5D6E-409C-BE32-E72D297353CC}">
              <c16:uniqueId val="{00000008-C3B5-4D8B-A912-91432F9D8B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12448</c:v>
                </c:pt>
                <c:pt idx="5">
                  <c:v>12004</c:v>
                </c:pt>
                <c:pt idx="8">
                  <c:v>11503</c:v>
                </c:pt>
                <c:pt idx="11">
                  <c:v>10922</c:v>
                </c:pt>
                <c:pt idx="14">
                  <c:v>10274</c:v>
                </c:pt>
              </c:numCache>
            </c:numRef>
          </c:val>
          <c:extLst>
            <c:ext xmlns:c16="http://schemas.microsoft.com/office/drawing/2014/chart" uri="{C3380CC4-5D6E-409C-BE32-E72D297353CC}">
              <c16:uniqueId val="{00000000-67E6-4B49-B85C-E5F7C9A965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116</c:v>
                </c:pt>
                <c:pt idx="5">
                  <c:v>88</c:v>
                </c:pt>
                <c:pt idx="8">
                  <c:v>55</c:v>
                </c:pt>
                <c:pt idx="11">
                  <c:v>34</c:v>
                </c:pt>
                <c:pt idx="14">
                  <c:v>20</c:v>
                </c:pt>
              </c:numCache>
            </c:numRef>
          </c:val>
          <c:extLst>
            <c:ext xmlns:c16="http://schemas.microsoft.com/office/drawing/2014/chart" uri="{C3380CC4-5D6E-409C-BE32-E72D297353CC}">
              <c16:uniqueId val="{00000001-67E6-4B49-B85C-E5F7C9A965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4392</c:v>
                </c:pt>
                <c:pt idx="5">
                  <c:v>4572</c:v>
                </c:pt>
                <c:pt idx="8">
                  <c:v>4323</c:v>
                </c:pt>
                <c:pt idx="11">
                  <c:v>4268</c:v>
                </c:pt>
                <c:pt idx="14">
                  <c:v>4577</c:v>
                </c:pt>
              </c:numCache>
            </c:numRef>
          </c:val>
          <c:extLst>
            <c:ext xmlns:c16="http://schemas.microsoft.com/office/drawing/2014/chart" uri="{C3380CC4-5D6E-409C-BE32-E72D297353CC}">
              <c16:uniqueId val="{00000002-67E6-4B49-B85C-E5F7C9A965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E6-4B49-B85C-E5F7C9A965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E6-4B49-B85C-E5F7C9A965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36</c:v>
                </c:pt>
                <c:pt idx="3">
                  <c:v>0</c:v>
                </c:pt>
                <c:pt idx="6">
                  <c:v>0</c:v>
                </c:pt>
                <c:pt idx="9">
                  <c:v>0</c:v>
                </c:pt>
                <c:pt idx="12">
                  <c:v>0</c:v>
                </c:pt>
              </c:numCache>
            </c:numRef>
          </c:val>
          <c:extLst>
            <c:ext xmlns:c16="http://schemas.microsoft.com/office/drawing/2014/chart" uri="{C3380CC4-5D6E-409C-BE32-E72D297353CC}">
              <c16:uniqueId val="{00000005-67E6-4B49-B85C-E5F7C9A965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1517</c:v>
                </c:pt>
                <c:pt idx="3">
                  <c:v>1407</c:v>
                </c:pt>
                <c:pt idx="6">
                  <c:v>1332</c:v>
                </c:pt>
                <c:pt idx="9">
                  <c:v>1263</c:v>
                </c:pt>
                <c:pt idx="12">
                  <c:v>1209</c:v>
                </c:pt>
              </c:numCache>
            </c:numRef>
          </c:val>
          <c:extLst>
            <c:ext xmlns:c16="http://schemas.microsoft.com/office/drawing/2014/chart" uri="{C3380CC4-5D6E-409C-BE32-E72D297353CC}">
              <c16:uniqueId val="{00000006-67E6-4B49-B85C-E5F7C9A965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199</c:v>
                </c:pt>
                <c:pt idx="3">
                  <c:v>183</c:v>
                </c:pt>
                <c:pt idx="6">
                  <c:v>161</c:v>
                </c:pt>
                <c:pt idx="9">
                  <c:v>137</c:v>
                </c:pt>
                <c:pt idx="12">
                  <c:v>116</c:v>
                </c:pt>
              </c:numCache>
            </c:numRef>
          </c:val>
          <c:extLst>
            <c:ext xmlns:c16="http://schemas.microsoft.com/office/drawing/2014/chart" uri="{C3380CC4-5D6E-409C-BE32-E72D297353CC}">
              <c16:uniqueId val="{00000007-67E6-4B49-B85C-E5F7C9A965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755</c:v>
                </c:pt>
                <c:pt idx="3">
                  <c:v>731</c:v>
                </c:pt>
                <c:pt idx="6">
                  <c:v>695</c:v>
                </c:pt>
                <c:pt idx="9">
                  <c:v>652</c:v>
                </c:pt>
                <c:pt idx="12">
                  <c:v>616</c:v>
                </c:pt>
              </c:numCache>
            </c:numRef>
          </c:val>
          <c:extLst>
            <c:ext xmlns:c16="http://schemas.microsoft.com/office/drawing/2014/chart" uri="{C3380CC4-5D6E-409C-BE32-E72D297353CC}">
              <c16:uniqueId val="{00000008-67E6-4B49-B85C-E5F7C9A965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7E6-4B49-B85C-E5F7C9A965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14022</c:v>
                </c:pt>
                <c:pt idx="3">
                  <c:v>13717</c:v>
                </c:pt>
                <c:pt idx="6">
                  <c:v>13021</c:v>
                </c:pt>
                <c:pt idx="9">
                  <c:v>12197</c:v>
                </c:pt>
                <c:pt idx="12">
                  <c:v>11491</c:v>
                </c:pt>
              </c:numCache>
            </c:numRef>
          </c:val>
          <c:extLst>
            <c:ext xmlns:c16="http://schemas.microsoft.com/office/drawing/2014/chart" uri="{C3380CC4-5D6E-409C-BE32-E72D297353CC}">
              <c16:uniqueId val="{0000000A-67E6-4B49-B85C-E5F7C9A965D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E6-4B49-B85C-E5F7C9A965D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866</c:v>
                </c:pt>
                <c:pt idx="1">
                  <c:v>1017</c:v>
                </c:pt>
                <c:pt idx="2">
                  <c:v>1118</c:v>
                </c:pt>
              </c:numCache>
            </c:numRef>
          </c:val>
          <c:extLst>
            <c:ext xmlns:c16="http://schemas.microsoft.com/office/drawing/2014/chart" uri="{C3380CC4-5D6E-409C-BE32-E72D297353CC}">
              <c16:uniqueId val="{00000000-7B59-4550-B808-854C5D3882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552</c:v>
                </c:pt>
                <c:pt idx="1">
                  <c:v>433</c:v>
                </c:pt>
                <c:pt idx="2">
                  <c:v>515</c:v>
                </c:pt>
              </c:numCache>
            </c:numRef>
          </c:val>
          <c:extLst>
            <c:ext xmlns:c16="http://schemas.microsoft.com/office/drawing/2014/chart" uri="{C3380CC4-5D6E-409C-BE32-E72D297353CC}">
              <c16:uniqueId val="{00000001-7B59-4550-B808-854C5D3882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3617</c:v>
                </c:pt>
                <c:pt idx="1">
                  <c:v>3469</c:v>
                </c:pt>
                <c:pt idx="2">
                  <c:v>3550</c:v>
                </c:pt>
              </c:numCache>
            </c:numRef>
          </c:val>
          <c:extLst>
            <c:ext xmlns:c16="http://schemas.microsoft.com/office/drawing/2014/chart" uri="{C3380CC4-5D6E-409C-BE32-E72D297353CC}">
              <c16:uniqueId val="{00000002-7B59-4550-B808-854C5D38828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{697AEBA8-DC55-4CC9-9849-54851D7C5F05}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51C-4E10-B31A-3DFE153392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{B2B5279E-C684-4682-8DEC-A03865BA7C59}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1C-4E10-B31A-3DFE153392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{3673D791-F2D0-42C3-AE6F-205D9A0FA7DC}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1C-4E10-B31A-3DFE153392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{6CB309E2-568E-44B8-9163-465E221107D9}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1C-4E10-B31A-3DFE153392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{0C18CDD7-B720-4A47-BC71-71EBE1F5A94D}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1C-4E10-B31A-3DFE153392B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{0CC9B4F6-8ADC-4D98-90AD-9D7CBAF455D0}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51C-4E10-B31A-3DFE153392B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{D73C5D2A-EC45-4957-9CF5-F7E55E2CC25C}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51C-4E10-B31A-3DFE153392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{8CDA39DA-0A42-4E59-AB44-A3246162B8B4}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51C-4E10-B31A-3DFE153392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{2A745451-522D-49B3-8E25-543789DFEB2C}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51C-4E10-B31A-3DFE153392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57.5</c:v>
                </c:pt>
                <c:pt idx="16">
                  <c:v>59.1</c:v>
                </c:pt>
                <c:pt idx="24">
                  <c:v>60.8</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51C-4E10-B31A-3DFE153392B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{8D91491B-1FFC-459C-AF56-EA26D6C41AD5}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51C-4E10-B31A-3DFE153392B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{AD0A62F7-A613-4CAD-9C37-FC2A6A2C9158}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1C-4E10-B31A-3DFE153392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{6D7425F0-83A4-4D3F-A6C5-9AE64B5C3374}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1C-4E10-B31A-3DFE153392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{E7A9C6C8-16CA-42F4-BA08-FF7BA8FBF523}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1C-4E10-B31A-3DFE153392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{BBC72BA6-4F62-4319-92C8-7311880B2CE0}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1C-4E10-B31A-3DFE153392BB}"/>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{FA1E8337-56D1-4276-8346-EED944F4CA52}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51C-4E10-B31A-3DFE153392B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{BB5DCC36-3996-4E7C-970C-900C46366903}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51C-4E10-B31A-3DFE153392B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{4734448B-1EC4-4709-8D1E-8690CD280C78}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51C-4E10-B31A-3DFE153392B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{321E6150-267C-4A8A-B8AF-790B978051A0}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51C-4E10-B31A-3DFE153392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E51C-4E10-B31A-3DFE153392BB}"/>
            </c:ext>
          </c:extLst>
        </c:ser>
        <c:dLbls>
          <c:showLegendKey val="0"/>
          <c:showVal val="1"/>
          <c:showCatName val="0"/>
          <c:showSerName val="0"/>
          <c:showPercent val="0"/>
          <c:showBubbleSize val="0"/>
        </c:dLbls>
        <c:axId val="46179840"/>
        <c:axId val="46181760"/>
      </c:scatterChart>
      <c:valAx>
        <c:axId val="46179840"/>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{33AF2D47-A79F-4277-973F-E3C7BD2EA561}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DD6-4C76-8DD1-551EBD37C8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{B6701B6E-FA7D-4728-87E2-8B50D228B805}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D6-4C76-8DD1-551EBD37C8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{D3EC5F4A-6A6D-47BF-AC5F-B24034CBB06E}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D6-4C76-8DD1-551EBD37C8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{7035B365-5600-44D3-ACD6-902BE39B88BB}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D6-4C76-8DD1-551EBD37C8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{B7869A51-9E9F-457E-B5AB-36500337EE36}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D6-4C76-8DD1-551EBD37C87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{5429C406-C3F8-4CF6-A3AC-482D59B32160}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DD6-4C76-8DD1-551EBD37C87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{9628BD73-CF00-4B52-A3A8-E39DAB8B4D61}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DD6-4C76-8DD1-551EBD37C87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{48567563-4BE3-4578-BBDB-DC1DEE51FD55}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DD6-4C76-8DD1-551EBD37C87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{E4ED7346-2CEB-4948-89A2-1083F630857D}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DD6-4C76-8DD1-551EBD37C8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7.2</c:v>
                </c:pt>
                <c:pt idx="16">
                  <c:v>7.6</c:v>
                </c:pt>
                <c:pt idx="24">
                  <c:v>9.1999999999999993</c:v>
                </c:pt>
                <c:pt idx="32">
                  <c:v>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D6-4C76-8DD1-551EBD37C8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{EB996DAF-AF05-4E36-95E0-2AB8471E5166}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DD6-4C76-8DD1-551EBD37C8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{32E865C7-EB16-488A-9ABD-AF997D1D5034}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D6-4C76-8DD1-551EBD37C8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{E471B2E6-2C0E-4068-9B3D-315A84FB2176}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D6-4C76-8DD1-551EBD37C8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{41420370-412A-423B-B4A0-357C9ED32D36}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D6-4C76-8DD1-551EBD37C8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{1CFA003F-6493-430A-B4E1-33ECE7E2733F}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D6-4C76-8DD1-551EBD37C870}"/>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{0F211340-2BB1-425A-ADA5-A2A3CF862A73}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DD6-4C76-8DD1-551EBD37C87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{9FF104D1-49FA-4F09-B29C-3165FFD6F49B}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DD6-4C76-8DD1-551EBD37C87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{97193059-CF69-4CD8-8820-240ED6C384C3}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DD6-4C76-8DD1-551EBD37C87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{048DA866-EE10-4D68-9C3B-DE6EFA15CE21}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DD6-4C76-8DD1-551EBD37C8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5DD6-4C76-8DD1-551EBD37C870}"/>
            </c:ext>
          </c:extLst>
        </c:ser>
        <c:dLbls>
          <c:showLegendKey val="0"/>
          <c:showVal val="1"/>
          <c:showCatName val="0"/>
          <c:showSerName val="0"/>
          <c:showPercent val="0"/>
          <c:showBubbleSize val="0"/>
        </c:dLbls>
        <c:axId val="84219776"/>
        <c:axId val="84234240"/>
      </c:scatterChart>
      <c:valAx>
        <c:axId val="84219776"/>
        <c:scaling>
          <c:orientation val="maxMin"/>
          <c:max val="10"/>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令和３年度は、平成</a:t>
          </a:r>
          <a:r>
            <a:rPr kumimoji="1" lang="en-US" altLang="ja-JP" sz="1400">
              <a:latin typeface="ＭＳ ゴシック"/>
              <a:ea typeface="ＭＳ ゴシック"/>
            </a:rPr>
            <a:t>30</a:t>
          </a:r>
          <a:r>
            <a:rPr kumimoji="1" lang="ja-JP" altLang="en-US" sz="1400">
              <a:latin typeface="ＭＳ ゴシック"/>
              <a:ea typeface="ＭＳ ゴシック"/>
            </a:rPr>
            <a:t>年度に行った避難路等環境整備事業などの防災対策事業に対する元金措置期間が終了したことで元金の支払が増加したことで、昨年よりも高い数値となっている。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これまでの庁舎建設事業や防災対策事業に加え、近年では住宅整備事業のハード事業が追加されたことで、今後も、将来的な実質公債費率の悪化は避けられない状況にある。</a:t>
          </a:r>
        </a:p>
        <a:p>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繰上償還による地方債残高の抑制や交付税措置の有利な地方債の借入れ、基金造成などによる充当可能特定財源等の確保により、連続して将来負担比率のマイナスが続いている。</a:t>
          </a:r>
          <a:endParaRPr kumimoji="1" lang="en-US" altLang="ja-JP" sz="1400">
            <a:latin typeface="ＭＳ ゴシック"/>
            <a:ea typeface="ＭＳ ゴシック"/>
          </a:endParaRPr>
        </a:p>
        <a:p>
          <a:r>
            <a:rPr kumimoji="1" lang="ja-JP" altLang="en-US" sz="1400">
              <a:latin typeface="ＭＳ ゴシック"/>
              <a:ea typeface="ＭＳ ゴシック"/>
            </a:rPr>
            <a:t>　これまで行った多額の地方債借入れによる数値の悪化は懸念されるため、引き続き、国や県の補助金等を最大限活用し、地方債残高の抑制を図りながら、健全な財政運営を行っていくことが必要不可欠である。</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高知県黒潮町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・防災対策事業の地方債償還財源に充当するため「防災対策加速化基金」を約</a:t>
          </a:r>
          <a:r>
            <a:rPr kumimoji="1" lang="en-US" altLang="ja-JP" sz="1300">
              <a:solidFill>
                <a:schemeClr val="dk1"/>
              </a:solidFill>
              <a:effectLst/>
              <a:latin typeface="ＭＳ ゴシック"/>
              <a:ea typeface="ＭＳ ゴシック"/>
              <a:cs typeface="+mn-cs"/>
            </a:rPr>
            <a:t>130</a:t>
          </a:r>
          <a:r>
            <a:rPr kumimoji="1" lang="ja-JP" altLang="en-US" sz="1300">
              <a:solidFill>
                <a:schemeClr val="dk1"/>
              </a:solidFill>
              <a:effectLst/>
              <a:latin typeface="ＭＳ ゴシック"/>
              <a:ea typeface="ＭＳ ゴシック"/>
              <a:cs typeface="+mn-cs"/>
            </a:rPr>
            <a:t>百万円、償還のため「減債基金」を約</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百万円、新型コロナウイルス感染症緊急対策基金を約</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百万円取り崩しているが、「財政調整基金」へ歳計剰余金を</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百万円積み立て、「ふるさと納税基金」への約</a:t>
          </a:r>
          <a:r>
            <a:rPr kumimoji="1" lang="en-US" altLang="ja-JP" sz="1300">
              <a:solidFill>
                <a:schemeClr val="dk1"/>
              </a:solidFill>
              <a:effectLst/>
              <a:latin typeface="ＭＳ ゴシック"/>
              <a:ea typeface="ＭＳ ゴシック"/>
              <a:cs typeface="+mn-cs"/>
            </a:rPr>
            <a:t>95</a:t>
          </a:r>
          <a:r>
            <a:rPr kumimoji="1" lang="ja-JP" altLang="en-US" sz="1300">
              <a:solidFill>
                <a:schemeClr val="dk1"/>
              </a:solidFill>
              <a:effectLst/>
              <a:latin typeface="ＭＳ ゴシック"/>
              <a:ea typeface="ＭＳ ゴシック"/>
              <a:cs typeface="+mn-cs"/>
            </a:rPr>
            <a:t>百万円取崩に対して、約</a:t>
          </a:r>
          <a:r>
            <a:rPr kumimoji="1" lang="en-US" altLang="ja-JP" sz="1300">
              <a:solidFill>
                <a:schemeClr val="dk1"/>
              </a:solidFill>
              <a:effectLst/>
              <a:latin typeface="ＭＳ ゴシック"/>
              <a:ea typeface="ＭＳ ゴシック"/>
              <a:cs typeface="+mn-cs"/>
            </a:rPr>
            <a:t>286</a:t>
          </a:r>
          <a:r>
            <a:rPr kumimoji="1" lang="ja-JP" altLang="en-US" sz="1300">
              <a:solidFill>
                <a:schemeClr val="dk1"/>
              </a:solidFill>
              <a:effectLst/>
              <a:latin typeface="ＭＳ ゴシック"/>
              <a:ea typeface="ＭＳ ゴシック"/>
              <a:cs typeface="+mn-cs"/>
            </a:rPr>
            <a:t>百万円の積み立てを行い、その他昨年取り崩した「新しいまちづくり基金」や「漁業振興基金」などは取り崩さずそれぞれ積み立てを行ったことで、基金全体としては約</a:t>
          </a:r>
          <a:r>
            <a:rPr kumimoji="1" lang="en-US" altLang="ja-JP" sz="1300">
              <a:solidFill>
                <a:schemeClr val="dk1"/>
              </a:solidFill>
              <a:effectLst/>
              <a:latin typeface="ＭＳ ゴシック"/>
              <a:ea typeface="ＭＳ ゴシック"/>
              <a:cs typeface="+mn-cs"/>
            </a:rPr>
            <a:t>263</a:t>
          </a:r>
          <a:r>
            <a:rPr kumimoji="1" lang="ja-JP" altLang="en-US" sz="1300">
              <a:solidFill>
                <a:schemeClr val="dk1"/>
              </a:solidFill>
              <a:effectLst/>
              <a:latin typeface="ＭＳ ゴシック"/>
              <a:ea typeface="ＭＳ ゴシック"/>
              <a:cs typeface="+mn-cs"/>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・引き続き、基金の使途の明確化を図り、町財政の健全な運営に資する基金運営を行っていきたい。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・建設推進基金：町の建設に資するため。</a:t>
          </a:r>
        </a:p>
        <a:p>
          <a:r>
            <a:rPr kumimoji="1" lang="ja-JP" altLang="en-US" sz="1200">
              <a:solidFill>
                <a:schemeClr val="dk1"/>
              </a:solidFill>
              <a:effectLst/>
              <a:latin typeface="ＭＳ ゴシック"/>
              <a:ea typeface="ＭＳ ゴシック"/>
              <a:cs typeface="+mn-cs"/>
            </a:rPr>
            <a:t>・新しいまちづくり基金：町の新しいまちづくりに資するため。</a:t>
          </a:r>
        </a:p>
        <a:p>
          <a:r>
            <a:rPr kumimoji="1" lang="ja-JP" altLang="en-US" sz="1200">
              <a:solidFill>
                <a:schemeClr val="dk1"/>
              </a:solidFill>
              <a:effectLst/>
              <a:latin typeface="ＭＳ ゴシック"/>
              <a:ea typeface="ＭＳ ゴシック"/>
              <a:cs typeface="+mn-cs"/>
            </a:rPr>
            <a:t>・防災対策加速化基金：地域の課題や特性に応じた優先的に取り組むべき防災対策をきめ細かに進め、災害に強い地域社会の実現の加速化を図るため。</a:t>
          </a:r>
        </a:p>
        <a:p>
          <a:r>
            <a:rPr kumimoji="1" lang="ja-JP" altLang="en-US" sz="1200">
              <a:solidFill>
                <a:schemeClr val="dk1"/>
              </a:solidFill>
              <a:effectLst/>
              <a:latin typeface="ＭＳ ゴシック"/>
              <a:ea typeface="ＭＳ ゴシック"/>
              <a:cs typeface="+mn-cs"/>
            </a:rPr>
            <a:t>・ふるさと納税基金：町の未来に向けての施策および寄付者の意向を反映した施策に効果的活用するため。</a:t>
          </a:r>
        </a:p>
        <a:p>
          <a:r>
            <a:rPr kumimoji="1" lang="ja-JP" altLang="en-US" sz="1200">
              <a:solidFill>
                <a:schemeClr val="dk1"/>
              </a:solidFill>
              <a:effectLst/>
              <a:latin typeface="ＭＳ ゴシック"/>
              <a:ea typeface="ＭＳ ゴシック"/>
              <a:cs typeface="+mn-cs"/>
            </a:rPr>
            <a:t>・地域活性化事業基金：町の多様な歴史、伝統、文化、教育、観光及び産業等を活かし、活性化に資するため。</a:t>
          </a: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・防災対策加速化基金：防災対策事業の地方債償還の財源に充当するため</a:t>
          </a:r>
          <a:r>
            <a:rPr kumimoji="1" lang="en-US" altLang="ja-JP" sz="1200">
              <a:solidFill>
                <a:schemeClr val="dk1"/>
              </a:solidFill>
              <a:effectLst/>
              <a:latin typeface="ＭＳ ゴシック"/>
              <a:ea typeface="ＭＳ ゴシック"/>
              <a:cs typeface="+mn-cs"/>
            </a:rPr>
            <a:t>130</a:t>
          </a:r>
          <a:r>
            <a:rPr kumimoji="1" lang="ja-JP" altLang="en-US" sz="1200">
              <a:solidFill>
                <a:schemeClr val="dk1"/>
              </a:solidFill>
              <a:effectLst/>
              <a:latin typeface="ＭＳ ゴシック"/>
              <a:ea typeface="ＭＳ ゴシック"/>
              <a:cs typeface="+mn-cs"/>
            </a:rPr>
            <a:t>百万円を取り崩したことによる減少。</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・ふるさと納税基金：寄附者の意向を反映するため約</a:t>
          </a:r>
          <a:r>
            <a:rPr kumimoji="1" lang="en-US" altLang="ja-JP" sz="1200">
              <a:solidFill>
                <a:schemeClr val="dk1"/>
              </a:solidFill>
              <a:effectLst/>
              <a:latin typeface="ＭＳ ゴシック"/>
              <a:ea typeface="ＭＳ ゴシック"/>
              <a:cs typeface="+mn-cs"/>
            </a:rPr>
            <a:t>95</a:t>
          </a:r>
          <a:r>
            <a:rPr kumimoji="1" lang="ja-JP" altLang="en-US" sz="1200">
              <a:solidFill>
                <a:schemeClr val="dk1"/>
              </a:solidFill>
              <a:effectLst/>
              <a:latin typeface="ＭＳ ゴシック"/>
              <a:ea typeface="ＭＳ ゴシック"/>
              <a:cs typeface="+mn-cs"/>
            </a:rPr>
            <a:t>百万円を取り崩し、当該年度に寄付を受けたもののうち約</a:t>
          </a:r>
          <a:r>
            <a:rPr kumimoji="1" lang="en-US" altLang="ja-JP" sz="1200">
              <a:solidFill>
                <a:schemeClr val="dk1"/>
              </a:solidFill>
              <a:effectLst/>
              <a:latin typeface="ＭＳ ゴシック"/>
              <a:ea typeface="ＭＳ ゴシック"/>
              <a:cs typeface="+mn-cs"/>
            </a:rPr>
            <a:t>286</a:t>
          </a:r>
          <a:r>
            <a:rPr kumimoji="1" lang="ja-JP" altLang="en-US" sz="1200">
              <a:solidFill>
                <a:schemeClr val="dk1"/>
              </a:solidFill>
              <a:effectLst/>
              <a:latin typeface="ＭＳ ゴシック"/>
              <a:ea typeface="ＭＳ ゴシック"/>
              <a:cs typeface="+mn-cs"/>
            </a:rPr>
            <a:t>百万円を積み立てたことによる増加。</a:t>
          </a:r>
        </a:p>
        <a:p>
          <a:r>
            <a:rPr kumimoji="1" lang="ja-JP" altLang="en-US" sz="1200">
              <a:solidFill>
                <a:schemeClr val="dk1"/>
              </a:solidFill>
              <a:effectLst/>
              <a:latin typeface="ＭＳ ゴシック"/>
              <a:ea typeface="ＭＳ ゴシック"/>
              <a:cs typeface="+mn-cs"/>
            </a:rPr>
            <a:t>・新型コロナウイルス感染症緊急対策基金：令和２年度新型コロナウイルス感染症対応地方創生臨時交付金を活用した、中小企業等融資利子補給金の補助金事業の財源に</a:t>
          </a:r>
          <a:r>
            <a:rPr kumimoji="1" lang="en-US" altLang="ja-JP" sz="1200">
              <a:solidFill>
                <a:schemeClr val="dk1"/>
              </a:solidFill>
              <a:effectLst/>
              <a:latin typeface="ＭＳ ゴシック"/>
              <a:ea typeface="ＭＳ ゴシック"/>
              <a:cs typeface="+mn-cs"/>
            </a:rPr>
            <a:t>7</a:t>
          </a:r>
          <a:r>
            <a:rPr kumimoji="1" lang="ja-JP" altLang="en-US" sz="1200">
              <a:solidFill>
                <a:schemeClr val="dk1"/>
              </a:solidFill>
              <a:effectLst/>
              <a:latin typeface="ＭＳ ゴシック"/>
              <a:ea typeface="ＭＳ ゴシック"/>
              <a:cs typeface="+mn-cs"/>
            </a:rPr>
            <a:t>百万円充当したことによる減少。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（今後の方針）</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各基金の使途にあった計画的な積み立て及び運用を行っていきたい。そのうち、「防災対策加速化基金」については、引き続き、防災対策に要した経費に関連する町債の償還に充当を予定している。また、「ふるさと納税基金」については。町に寄せられた寄附金を適正に管理し、引き続き、町の将来に　向けての施策及び寄附者の意向を反映した施策に効果的に活用していきたい。当初予算規模から高い水準となっているため、収支の調整に基金を取り崩す状況が続いている。将来世代へ課題や負担を残さないためにも、各事業の内容精査を丁寧に行いながら行政サービスの質を向上させつつ健全な財政運営を行っていきたい。</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・利子額及び歳計剰余金</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百万円の積立による増加。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・引き続き、災害への備え等のため、過去の実績等を踏まえ、計画的な積み立てを行っていきたい。</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・償還のため</a:t>
          </a:r>
          <a:r>
            <a:rPr kumimoji="1" lang="en-US" altLang="ja-JP" sz="1300">
              <a:solidFill>
                <a:schemeClr val="dk1"/>
              </a:solidFill>
              <a:effectLst/>
              <a:latin typeface="ＭＳ ゴシック"/>
              <a:ea typeface="ＭＳ ゴシック"/>
              <a:cs typeface="+mn-cs"/>
            </a:rPr>
            <a:t>70</a:t>
          </a:r>
          <a:r>
            <a:rPr kumimoji="1" lang="ja-JP" altLang="en-US" sz="1300">
              <a:solidFill>
                <a:schemeClr val="dk1"/>
              </a:solidFill>
              <a:effectLst/>
              <a:latin typeface="ＭＳ ゴシック"/>
              <a:ea typeface="ＭＳ ゴシック"/>
              <a:cs typeface="+mn-cs"/>
            </a:rPr>
            <a:t>百万を取り崩しているが、</a:t>
          </a:r>
          <a:r>
            <a:rPr kumimoji="1" lang="en-US" altLang="ja-JP" sz="1300">
              <a:solidFill>
                <a:schemeClr val="dk1"/>
              </a:solidFill>
              <a:effectLst/>
              <a:latin typeface="ＭＳ ゴシック"/>
              <a:ea typeface="ＭＳ ゴシック"/>
              <a:cs typeface="+mn-cs"/>
            </a:rPr>
            <a:t>100</a:t>
          </a:r>
          <a:r>
            <a:rPr kumimoji="1" lang="ja-JP" altLang="en-US" sz="1300">
              <a:solidFill>
                <a:schemeClr val="dk1"/>
              </a:solidFill>
              <a:effectLst/>
              <a:latin typeface="ＭＳ ゴシック"/>
              <a:ea typeface="ＭＳ ゴシック"/>
              <a:cs typeface="+mn-cs"/>
            </a:rPr>
            <a:t>百万円の歳計剰余金積立により増加。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去に行った防災対策事業にかかるハード事業に対する借入により、現在、地方債償還のピーク時であることから、引き続き、今後の普通建設事業等の整備計画及び地方債の償還計画を踏まえ、計画的な事業実施を踏まえた基金の積み立てと取り崩しを行っ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A005E03-EDC2-4026-A657-AE2C150D23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11E267-E337-4E22-BB8D-05C815DB3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CF6F452-C2E4-46C2-83BE-9AD9841E4AC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DB7F2D1-A15A-417B-BA5D-FED1FE451C8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58847E2-DB74-40B3-9019-515024A8E52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31F61DED-2A1F-49A0-9BD1-886DFA211FF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AF8D2AA-2D48-4647-AE41-9F7BBC93BDB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5515563-4C17-4C99-BD82-836D669E712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F3FA23B-71A3-405D-BEDB-8EA407802F56}"/>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8519F0A-2813-408B-80BE-03866DC2EB5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E4B2FA9-9251-4ACC-8D50-9293F23D410D}"/>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AFD27A4-CF90-45AF-A018-CB5A597F09D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6C87695-CD71-4807-8BAE-EDDB0E84E78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9AFA8CF5-66BF-4EC9-8878-11774FBF51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B287AE0-4AA0-4B8A-95AB-0FEEA9112A5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75A0246-AB2B-4442-81B0-6FA244D60F9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25303EB-F9A6-41B3-9664-CB436E90810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949807C-2F9A-44C7-B580-BE50079F195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CAFFCE3-B427-441F-9F2C-21605AD9D3C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BAE782C-2CB8-44CB-A7B8-88BB6B4770A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8C6C20E-C40A-4D05-911F-9A7069A2001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1FFA874-2B70-46D9-9C41-EA852016EF3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10,594
10,495
188.46
11,674,010
11,127,854
329,084
5,629,824
11,490,598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4A9D8C4-F13C-4DD7-9D9E-0A80F5E873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B1937C2-3927-42CB-8F62-E58F66E153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BF3EA4A-F70C-41E2-B9C1-9ADE98FF7A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4A11120-1E04-42A9-A95E-A331D5F670A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F26A8DC-1B8B-410D-805B-CC171177A43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7792827-2179-4101-9ED2-601E974D075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E02DC95-D856-499B-91D4-11DEDA00BFB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B475C2B1-E59E-4ADB-AA20-CA6A2DCB3C5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CBC9C6-C538-4F25-82F6-663EB79F59F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3E1254C1-7D1D-4986-8A25-7FEF126AC01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530109F-03BE-4312-B505-C6915CAA72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7335D1E-097C-42AA-8EDE-F7594C0EFFF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6D45380-31AB-4CC6-9331-C2DEA15AF2C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49FBA78-D419-45C2-A61C-EBBB2D4A2D3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2E8B6A3-561E-4118-99CC-22FA37622E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60D1671-E0C3-4547-8B66-41A45B2E1EF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BEBD65EC-4D69-4080-BE42-5DB2900FAC9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147C7D5-CA85-4689-9D0F-398427F5D8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C7A378C-378A-4ACE-8E6B-4F53556D693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163699C-079B-4C4D-A343-6236D1D7D2F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C84B6B5-998D-4AA9-B47D-2ACD35EC29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6EC01E2-8666-4183-B85D-D1818526C03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275B32C6-61EF-414B-97E3-0FAB498C53A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619EFB46-B4BF-47D7-A777-F172C8ED3D2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CFB8353-1DDD-4636-B0A1-C618288C16B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0C037D3-F224-47AE-A128-5131485DEA0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229AFA7-2573-4DE0-AF3F-89EF24CE45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C3797461-542D-4DDF-82C4-0C8245910CE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2CC7931-BEC2-4D82-BBE1-323F948D93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32259C1-731B-4624-8B0D-AF31CCCA5A7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E99D001-8DDA-4E24-8A8A-B36A776E7BE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154FACA-FB65-425F-B0A1-58400B0BAAF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BD58801-3422-48E3-BA67-0FD9F92678F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1A4865A3-D64C-4D9D-865E-4942B3352CE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EBC81CA-E4E9-49AC-AE3C-6ED735C7DCA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令和３年度は令和２年度から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ポイントの増加をしており、過去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年をみても全国平均を下回る結果となっている。これは、近年の防災対策に係る普通建設事業費の増加による影響が昨年同様に続いている。</a:t>
          </a:r>
          <a:endParaRPr lang="ja-JP" altLang="ja-JP">
            <a:effectLst/>
          </a:endParaRPr>
        </a:p>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年度に策定した公共施設等総合管理計画において定めた基本的な方針を踏まえ、令和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年度に策定した個別施設計画により、一層の単年度の財政負担の低減や事業実施の平準化を図り、効果的な取り組みを推進していきたい。</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82A7E41-A3F3-4002-9844-B4D8BB52284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A2E2B20-AAA7-4CA7-BAFF-AEB9A62FBA5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DEA1C0E-5EB6-4535-9375-4EB110B2B7A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ED5F8E7E-5130-460B-8822-38300C9EBE0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73E2FA8-A4CB-4E70-B9CC-6684F395BB4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BEAE786D-8603-4C73-83DA-7C9E30C79801}"/>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59CAEEA9-BF9C-40D5-8359-24E978A1D37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510222F7-F6DD-4124-B433-D6F7BD0844D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C425A2F2-C487-434C-BD88-286847B3A94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A7A39747-7ADA-4393-9FF0-FB835CC0120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A52EC3A-933A-40E0-9D96-8D053CA31D5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A9A294DF-D140-4CCE-904F-6A4EC08A400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B82C9FE-6955-4A5C-A755-034FDF3B19E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340ACBC-B53C-4825-91D5-3C10F695A4A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D261F6C-F779-494E-90FD-70DEF1A47FCA}"/>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547B8842-1D33-4A80-A82D-9B8B901C3E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21378</xdr:rowOff>
    </xdr:from>
    <xdr:to>
      <xdr:col>23</xdr:col>
      <xdr:colOff>85090</xdr:colOff>
      <xdr:row>34</xdr:row>
      <xdr:rowOff>129752</xdr:rowOff>
    </xdr:to>
    <xdr:cxnSp macro="">
      <xdr:nvCxnSpPr>
        <xdr:cNvPr id="75" name="直線コネクタ 74">
          <a:extLst>
            <a:ext uri="{FF2B5EF4-FFF2-40B4-BE49-F238E27FC236}">
              <a16:creationId xmlns:a16="http://schemas.microsoft.com/office/drawing/2014/main" id="{B0C17204-EA61-4696-9D85-271B7D6F633C}"/>
            </a:ext>
          </a:extLst>
        </xdr:cNvPr>
        <xdr:cNvCxnSpPr/>
      </xdr:nvCxnSpPr>
      <xdr:spPr>
        <a:xfrm flipV="1">
          <a:off x="4760595" y="5593503"/>
          <a:ext cx="1270" cy="113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133579</xdr:rowOff>
    </xdr:from>
    <xdr:ext cx="405111" cy="259045"/>
    <xdr:sp macro="" textlink="">
      <xdr:nvSpPr>
        <xdr:cNvPr id="76" name="有形固定資産減価償却率最小値テキスト">
          <a:extLst>
            <a:ext uri="{FF2B5EF4-FFF2-40B4-BE49-F238E27FC236}">
              <a16:creationId xmlns:a16="http://schemas.microsoft.com/office/drawing/2014/main" id="{A5C99573-B231-481B-A328-79769AF20D82}"/>
            </a:ext>
          </a:extLst>
        </xdr:cNvPr>
        <xdr:cNvSpPr txBox="1"/>
      </xdr:nvSpPr>
      <xdr:spPr>
        <a:xfrm>
          <a:off x="4813300" y="673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129752</xdr:rowOff>
    </xdr:from>
    <xdr:to>
      <xdr:col>23</xdr:col>
      <xdr:colOff>174625</xdr:colOff>
      <xdr:row>34</xdr:row>
      <xdr:rowOff>129752</xdr:rowOff>
    </xdr:to>
    <xdr:cxnSp macro="">
      <xdr:nvCxnSpPr>
        <xdr:cNvPr id="77" name="直線コネクタ 76">
          <a:extLst>
            <a:ext uri="{FF2B5EF4-FFF2-40B4-BE49-F238E27FC236}">
              <a16:creationId xmlns:a16="http://schemas.microsoft.com/office/drawing/2014/main" id="{8DD2A66B-C59E-4795-876E-FAF2513297D8}"/>
            </a:ext>
          </a:extLst>
        </xdr:cNvPr>
        <xdr:cNvCxnSpPr/>
      </xdr:nvCxnSpPr>
      <xdr:spPr>
        <a:xfrm>
          <a:off x="4673600" y="6730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139505</xdr:rowOff>
    </xdr:from>
    <xdr:ext cx="405111" cy="259045"/>
    <xdr:sp macro="" textlink="">
      <xdr:nvSpPr>
        <xdr:cNvPr id="78" name="有形固定資産減価償却率最大値テキスト">
          <a:extLst>
            <a:ext uri="{FF2B5EF4-FFF2-40B4-BE49-F238E27FC236}">
              <a16:creationId xmlns:a16="http://schemas.microsoft.com/office/drawing/2014/main" id="{131821B1-85D2-4185-9D26-FEABFB89DAA3}"/>
            </a:ext>
          </a:extLst>
        </xdr:cNvPr>
        <xdr:cNvSpPr txBox="1"/>
      </xdr:nvSpPr>
      <xdr:spPr>
        <a:xfrm>
          <a:off x="4813300" y="536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21378</xdr:rowOff>
    </xdr:from>
    <xdr:to>
      <xdr:col>23</xdr:col>
      <xdr:colOff>174625</xdr:colOff>
      <xdr:row>28</xdr:row>
      <xdr:rowOff>21378</xdr:rowOff>
    </xdr:to>
    <xdr:cxnSp macro="">
      <xdr:nvCxnSpPr>
        <xdr:cNvPr id="79" name="直線コネクタ 78">
          <a:extLst>
            <a:ext uri="{FF2B5EF4-FFF2-40B4-BE49-F238E27FC236}">
              <a16:creationId xmlns:a16="http://schemas.microsoft.com/office/drawing/2014/main" id="{F20983CC-127F-4417-8E28-9322BAB691C5}"/>
            </a:ext>
          </a:extLst>
        </xdr:cNvPr>
        <xdr:cNvCxnSpPr/>
      </xdr:nvCxnSpPr>
      <xdr:spPr>
        <a:xfrm>
          <a:off x="4673600" y="55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0" name="有形固定資産減価償却率平均値テキスト">
          <a:extLst>
            <a:ext uri="{FF2B5EF4-FFF2-40B4-BE49-F238E27FC236}">
              <a16:creationId xmlns:a16="http://schemas.microsoft.com/office/drawing/2014/main" id="{890C701F-B593-48E6-BF0E-052C5928A895}"/>
            </a:ext>
          </a:extLst>
        </xdr:cNvPr>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フローチャート: 判断 80">
          <a:extLst>
            <a:ext uri="{FF2B5EF4-FFF2-40B4-BE49-F238E27FC236}">
              <a16:creationId xmlns:a16="http://schemas.microsoft.com/office/drawing/2014/main" id="{A3F9B23D-A4E7-49FA-9956-255C0BE1281C}"/>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29422</xdr:rowOff>
    </xdr:from>
    <xdr:to>
      <xdr:col>19</xdr:col>
      <xdr:colOff>187325</xdr:colOff>
      <xdr:row>29</xdr:row>
      <xdr:rowOff>131022</xdr:rowOff>
    </xdr:to>
    <xdr:sp macro="" textlink="">
      <xdr:nvSpPr>
        <xdr:cNvPr id="82" name="フローチャート: 判断 81">
          <a:extLst>
            <a:ext uri="{FF2B5EF4-FFF2-40B4-BE49-F238E27FC236}">
              <a16:creationId xmlns:a16="http://schemas.microsoft.com/office/drawing/2014/main" id="{8E357501-DF44-4D63-8156-7CD183291EE3}"/>
            </a:ext>
          </a:extLst>
        </xdr:cNvPr>
        <xdr:cNvSpPr/>
      </xdr:nvSpPr>
      <xdr:spPr>
        <a:xfrm>
          <a:off x="4000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3" name="フローチャート: 判断 82">
          <a:extLst>
            <a:ext uri="{FF2B5EF4-FFF2-40B4-BE49-F238E27FC236}">
              <a16:creationId xmlns:a16="http://schemas.microsoft.com/office/drawing/2014/main" id="{0F24C720-8160-4F5D-8E14-ACC98EBAD144}"/>
            </a:ext>
          </a:extLst>
        </xdr:cNvPr>
        <xdr:cNvSpPr/>
      </xdr:nvSpPr>
      <xdr:spPr>
        <a:xfrm>
          <a:off x="3238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114512</xdr:rowOff>
    </xdr:from>
    <xdr:to>
      <xdr:col>11</xdr:col>
      <xdr:colOff>187325</xdr:colOff>
      <xdr:row>29</xdr:row>
      <xdr:rowOff>44662</xdr:rowOff>
    </xdr:to>
    <xdr:sp macro="" textlink="">
      <xdr:nvSpPr>
        <xdr:cNvPr id="84" name="フローチャート: 判断 83">
          <a:extLst>
            <a:ext uri="{FF2B5EF4-FFF2-40B4-BE49-F238E27FC236}">
              <a16:creationId xmlns:a16="http://schemas.microsoft.com/office/drawing/2014/main" id="{0344DDFC-D5A3-4BA4-8B4F-A18FF7D0278F}"/>
            </a:ext>
          </a:extLst>
        </xdr:cNvPr>
        <xdr:cNvSpPr/>
      </xdr:nvSpPr>
      <xdr:spPr>
        <a:xfrm>
          <a:off x="2476500" y="56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110913</xdr:rowOff>
    </xdr:from>
    <xdr:to>
      <xdr:col>7</xdr:col>
      <xdr:colOff>187325</xdr:colOff>
      <xdr:row>29</xdr:row>
      <xdr:rowOff>41063</xdr:rowOff>
    </xdr:to>
    <xdr:sp macro="" textlink="">
      <xdr:nvSpPr>
        <xdr:cNvPr id="85" name="フローチャート: 判断 84">
          <a:extLst>
            <a:ext uri="{FF2B5EF4-FFF2-40B4-BE49-F238E27FC236}">
              <a16:creationId xmlns:a16="http://schemas.microsoft.com/office/drawing/2014/main" id="{1DB4C824-190D-413A-9DED-FD278DAA9240}"/>
            </a:ext>
          </a:extLst>
        </xdr:cNvPr>
        <xdr:cNvSpPr/>
      </xdr:nvSpPr>
      <xdr:spPr>
        <a:xfrm>
          <a:off x="1714500" y="56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FD960FD-0099-4195-BD4A-88E78807CE9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82BE390-8EBF-48A2-84EA-3B6B4529309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54591A2-A796-4D3E-B1EF-39126319597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D787AF4C-CCCE-4EEC-A596-9FBFCFDDEDD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3B3DC943-A0B9-4C98-9B21-AB579E8111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91" name="楕円 90">
          <a:extLst>
            <a:ext uri="{FF2B5EF4-FFF2-40B4-BE49-F238E27FC236}">
              <a16:creationId xmlns:a16="http://schemas.microsoft.com/office/drawing/2014/main" id="{50C72009-6A75-46F9-B24A-80EA98BDFDC9}"/>
            </a:ext>
          </a:extLst>
        </xdr:cNvPr>
        <xdr:cNvSpPr/>
      </xdr:nvSpPr>
      <xdr:spPr>
        <a:xfrm>
          <a:off x="4711700" y="57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19914</xdr:rowOff>
    </xdr:from>
    <xdr:ext cx="405111" cy="259045"/>
    <xdr:sp macro="" textlink="">
      <xdr:nvSpPr>
        <xdr:cNvPr id="92" name="有形固定資産減価償却率該当値テキスト">
          <a:extLst>
            <a:ext uri="{FF2B5EF4-FFF2-40B4-BE49-F238E27FC236}">
              <a16:creationId xmlns:a16="http://schemas.microsoft.com/office/drawing/2014/main" id="{A9091A75-2AD6-4947-92F5-A425637451C4}"/>
            </a:ext>
          </a:extLst>
        </xdr:cNvPr>
        <xdr:cNvSpPr txBox="1"/>
      </xdr:nvSpPr>
      <xdr:spPr>
        <a:xfrm>
          <a:off x="4813300" y="559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78528</xdr:rowOff>
    </xdr:from>
    <xdr:to>
      <xdr:col>19</xdr:col>
      <xdr:colOff>187325</xdr:colOff>
      <xdr:row>29</xdr:row>
      <xdr:rowOff>8678</xdr:rowOff>
    </xdr:to>
    <xdr:sp macro="" textlink="">
      <xdr:nvSpPr>
        <xdr:cNvPr id="93" name="楕円 92">
          <a:extLst>
            <a:ext uri="{FF2B5EF4-FFF2-40B4-BE49-F238E27FC236}">
              <a16:creationId xmlns:a16="http://schemas.microsoft.com/office/drawing/2014/main" id="{84D1B2E5-77E3-4163-9712-3C797BC6ED83}"/>
            </a:ext>
          </a:extLst>
        </xdr:cNvPr>
        <xdr:cNvSpPr/>
      </xdr:nvSpPr>
      <xdr:spPr>
        <a:xfrm>
          <a:off x="4000500" y="56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129328</xdr:rowOff>
    </xdr:from>
    <xdr:to>
      <xdr:col>23</xdr:col>
      <xdr:colOff>85725</xdr:colOff>
      <xdr:row>29</xdr:row>
      <xdr:rowOff>47837</xdr:rowOff>
    </xdr:to>
    <xdr:cxnSp macro="">
      <xdr:nvCxnSpPr>
        <xdr:cNvPr id="94" name="直線コネクタ 93">
          <a:extLst>
            <a:ext uri="{FF2B5EF4-FFF2-40B4-BE49-F238E27FC236}">
              <a16:creationId xmlns:a16="http://schemas.microsoft.com/office/drawing/2014/main" id="{9B8A922A-6FDA-4AB6-92CB-85325F8940C1}"/>
            </a:ext>
          </a:extLst>
        </xdr:cNvPr>
        <xdr:cNvCxnSpPr/>
      </xdr:nvCxnSpPr>
      <xdr:spPr>
        <a:xfrm>
          <a:off x="4051300" y="5701453"/>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17357</xdr:rowOff>
    </xdr:from>
    <xdr:to>
      <xdr:col>15</xdr:col>
      <xdr:colOff>187325</xdr:colOff>
      <xdr:row>28</xdr:row>
      <xdr:rowOff>118957</xdr:rowOff>
    </xdr:to>
    <xdr:sp macro="" textlink="">
      <xdr:nvSpPr>
        <xdr:cNvPr id="95" name="楕円 94">
          <a:extLst>
            <a:ext uri="{FF2B5EF4-FFF2-40B4-BE49-F238E27FC236}">
              <a16:creationId xmlns:a16="http://schemas.microsoft.com/office/drawing/2014/main" id="{E2A15231-E230-454C-99F5-6BE0B119E695}"/>
            </a:ext>
          </a:extLst>
        </xdr:cNvPr>
        <xdr:cNvSpPr/>
      </xdr:nvSpPr>
      <xdr:spPr>
        <a:xfrm>
          <a:off x="3238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28</xdr:row>
      <xdr:rowOff>129328</xdr:rowOff>
    </xdr:to>
    <xdr:cxnSp macro="">
      <xdr:nvCxnSpPr>
        <xdr:cNvPr id="96" name="直線コネクタ 95">
          <a:extLst>
            <a:ext uri="{FF2B5EF4-FFF2-40B4-BE49-F238E27FC236}">
              <a16:creationId xmlns:a16="http://schemas.microsoft.com/office/drawing/2014/main" id="{758EE906-0C03-4E4D-AA37-C9C67D4386CD}"/>
            </a:ext>
          </a:extLst>
        </xdr:cNvPr>
        <xdr:cNvCxnSpPr/>
      </xdr:nvCxnSpPr>
      <xdr:spPr>
        <a:xfrm>
          <a:off x="3289300" y="564028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131233</xdr:rowOff>
    </xdr:from>
    <xdr:to>
      <xdr:col>11</xdr:col>
      <xdr:colOff>187325</xdr:colOff>
      <xdr:row>28</xdr:row>
      <xdr:rowOff>61383</xdr:rowOff>
    </xdr:to>
    <xdr:sp macro="" textlink="">
      <xdr:nvSpPr>
        <xdr:cNvPr id="97" name="楕円 96">
          <a:extLst>
            <a:ext uri="{FF2B5EF4-FFF2-40B4-BE49-F238E27FC236}">
              <a16:creationId xmlns:a16="http://schemas.microsoft.com/office/drawing/2014/main" id="{E2E29271-0EF6-4622-A164-3BA2980043AA}"/>
            </a:ext>
          </a:extLst>
        </xdr:cNvPr>
        <xdr:cNvSpPr/>
      </xdr:nvSpPr>
      <xdr:spPr>
        <a:xfrm>
          <a:off x="2476500" y="55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10583</xdr:rowOff>
    </xdr:from>
    <xdr:to>
      <xdr:col>15</xdr:col>
      <xdr:colOff>136525</xdr:colOff>
      <xdr:row>28</xdr:row>
      <xdr:rowOff>68157</xdr:rowOff>
    </xdr:to>
    <xdr:cxnSp macro="">
      <xdr:nvCxnSpPr>
        <xdr:cNvPr id="98" name="直線コネクタ 97">
          <a:extLst>
            <a:ext uri="{FF2B5EF4-FFF2-40B4-BE49-F238E27FC236}">
              <a16:creationId xmlns:a16="http://schemas.microsoft.com/office/drawing/2014/main" id="{A07EE7AC-C47F-46AC-9A53-63C4946D6773}"/>
            </a:ext>
          </a:extLst>
        </xdr:cNvPr>
        <xdr:cNvCxnSpPr/>
      </xdr:nvCxnSpPr>
      <xdr:spPr>
        <a:xfrm>
          <a:off x="2527300" y="5582708"/>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169545</xdr:rowOff>
    </xdr:from>
    <xdr:to>
      <xdr:col>7</xdr:col>
      <xdr:colOff>187325</xdr:colOff>
      <xdr:row>27</xdr:row>
      <xdr:rowOff>99695</xdr:rowOff>
    </xdr:to>
    <xdr:sp macro="" textlink="">
      <xdr:nvSpPr>
        <xdr:cNvPr id="99" name="楕円 98">
          <a:extLst>
            <a:ext uri="{FF2B5EF4-FFF2-40B4-BE49-F238E27FC236}">
              <a16:creationId xmlns:a16="http://schemas.microsoft.com/office/drawing/2014/main" id="{48E924EF-454D-4E1B-81FE-690AD8310B06}"/>
            </a:ext>
          </a:extLst>
        </xdr:cNvPr>
        <xdr:cNvSpPr/>
      </xdr:nvSpPr>
      <xdr:spPr>
        <a:xfrm>
          <a:off x="1714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48895</xdr:rowOff>
    </xdr:from>
    <xdr:to>
      <xdr:col>11</xdr:col>
      <xdr:colOff>136525</xdr:colOff>
      <xdr:row>28</xdr:row>
      <xdr:rowOff>10583</xdr:rowOff>
    </xdr:to>
    <xdr:cxnSp macro="">
      <xdr:nvCxnSpPr>
        <xdr:cNvPr id="100" name="直線コネクタ 99">
          <a:extLst>
            <a:ext uri="{FF2B5EF4-FFF2-40B4-BE49-F238E27FC236}">
              <a16:creationId xmlns:a16="http://schemas.microsoft.com/office/drawing/2014/main" id="{7A881939-85A3-4FB4-AAA8-0855CB2CCE30}"/>
            </a:ext>
          </a:extLst>
        </xdr:cNvPr>
        <xdr:cNvCxnSpPr/>
      </xdr:nvCxnSpPr>
      <xdr:spPr>
        <a:xfrm>
          <a:off x="1765300" y="5449570"/>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122149</xdr:rowOff>
    </xdr:from>
    <xdr:ext cx="405111" cy="259045"/>
    <xdr:sp macro="" textlink="">
      <xdr:nvSpPr>
        <xdr:cNvPr id="101" name="n_1aveValue有形固定資産減価償却率">
          <a:extLst>
            <a:ext uri="{FF2B5EF4-FFF2-40B4-BE49-F238E27FC236}">
              <a16:creationId xmlns:a16="http://schemas.microsoft.com/office/drawing/2014/main" id="{9F43A41A-922B-4687-9E8F-FAC455FDF36D}"/>
            </a:ext>
          </a:extLst>
        </xdr:cNvPr>
        <xdr:cNvSpPr txBox="1"/>
      </xdr:nvSpPr>
      <xdr:spPr>
        <a:xfrm>
          <a:off x="3836044" y="586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71772</xdr:rowOff>
    </xdr:from>
    <xdr:ext cx="405111" cy="259045"/>
    <xdr:sp macro="" textlink="">
      <xdr:nvSpPr>
        <xdr:cNvPr id="102" name="n_2aveValue有形固定資産減価償却率">
          <a:extLst>
            <a:ext uri="{FF2B5EF4-FFF2-40B4-BE49-F238E27FC236}">
              <a16:creationId xmlns:a16="http://schemas.microsoft.com/office/drawing/2014/main" id="{D0A9173F-5B13-41F8-A1A3-17D944FB7879}"/>
            </a:ext>
          </a:extLst>
        </xdr:cNvPr>
        <xdr:cNvSpPr txBox="1"/>
      </xdr:nvSpPr>
      <xdr:spPr>
        <a:xfrm>
          <a:off x="3086744"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35789</xdr:rowOff>
    </xdr:from>
    <xdr:ext cx="405111" cy="259045"/>
    <xdr:sp macro="" textlink="">
      <xdr:nvSpPr>
        <xdr:cNvPr id="103" name="n_3aveValue有形固定資産減価償却率">
          <a:extLst>
            <a:ext uri="{FF2B5EF4-FFF2-40B4-BE49-F238E27FC236}">
              <a16:creationId xmlns:a16="http://schemas.microsoft.com/office/drawing/2014/main" id="{8F3CAFCA-68F3-49E9-801C-FE2104B80F31}"/>
            </a:ext>
          </a:extLst>
        </xdr:cNvPr>
        <xdr:cNvSpPr txBox="1"/>
      </xdr:nvSpPr>
      <xdr:spPr>
        <a:xfrm>
          <a:off x="2324744" y="577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32190</xdr:rowOff>
    </xdr:from>
    <xdr:ext cx="405111" cy="259045"/>
    <xdr:sp macro="" textlink="">
      <xdr:nvSpPr>
        <xdr:cNvPr id="104" name="n_4aveValue有形固定資産減価償却率">
          <a:extLst>
            <a:ext uri="{FF2B5EF4-FFF2-40B4-BE49-F238E27FC236}">
              <a16:creationId xmlns:a16="http://schemas.microsoft.com/office/drawing/2014/main" id="{8A93868B-FD4D-4602-8329-9C6E684A78E1}"/>
            </a:ext>
          </a:extLst>
        </xdr:cNvPr>
        <xdr:cNvSpPr txBox="1"/>
      </xdr:nvSpPr>
      <xdr:spPr>
        <a:xfrm>
          <a:off x="1562744" y="57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25205</xdr:rowOff>
    </xdr:from>
    <xdr:ext cx="405111" cy="259045"/>
    <xdr:sp macro="" textlink="">
      <xdr:nvSpPr>
        <xdr:cNvPr id="105" name="n_1mainValue有形固定資産減価償却率">
          <a:extLst>
            <a:ext uri="{FF2B5EF4-FFF2-40B4-BE49-F238E27FC236}">
              <a16:creationId xmlns:a16="http://schemas.microsoft.com/office/drawing/2014/main" id="{A4864F10-5FBB-409A-BB09-BCE0695CD91C}"/>
            </a:ext>
          </a:extLst>
        </xdr:cNvPr>
        <xdr:cNvSpPr txBox="1"/>
      </xdr:nvSpPr>
      <xdr:spPr>
        <a:xfrm>
          <a:off x="3836044" y="542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135484</xdr:rowOff>
    </xdr:from>
    <xdr:ext cx="405111" cy="259045"/>
    <xdr:sp macro="" textlink="">
      <xdr:nvSpPr>
        <xdr:cNvPr id="106" name="n_2mainValue有形固定資産減価償却率">
          <a:extLst>
            <a:ext uri="{FF2B5EF4-FFF2-40B4-BE49-F238E27FC236}">
              <a16:creationId xmlns:a16="http://schemas.microsoft.com/office/drawing/2014/main" id="{BBED0547-B35D-4289-9A94-9D8E89A69DCB}"/>
            </a:ext>
          </a:extLst>
        </xdr:cNvPr>
        <xdr:cNvSpPr txBox="1"/>
      </xdr:nvSpPr>
      <xdr:spPr>
        <a:xfrm>
          <a:off x="30867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77910</xdr:rowOff>
    </xdr:from>
    <xdr:ext cx="405111" cy="259045"/>
    <xdr:sp macro="" textlink="">
      <xdr:nvSpPr>
        <xdr:cNvPr id="107" name="n_3mainValue有形固定資産減価償却率">
          <a:extLst>
            <a:ext uri="{FF2B5EF4-FFF2-40B4-BE49-F238E27FC236}">
              <a16:creationId xmlns:a16="http://schemas.microsoft.com/office/drawing/2014/main" id="{627AA92C-5994-4E32-BA02-5794963DD082}"/>
            </a:ext>
          </a:extLst>
        </xdr:cNvPr>
        <xdr:cNvSpPr txBox="1"/>
      </xdr:nvSpPr>
      <xdr:spPr>
        <a:xfrm>
          <a:off x="2324744" y="530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116222</xdr:rowOff>
    </xdr:from>
    <xdr:ext cx="405111" cy="259045"/>
    <xdr:sp macro="" textlink="">
      <xdr:nvSpPr>
        <xdr:cNvPr id="108" name="n_4mainValue有形固定資産減価償却率">
          <a:extLst>
            <a:ext uri="{FF2B5EF4-FFF2-40B4-BE49-F238E27FC236}">
              <a16:creationId xmlns:a16="http://schemas.microsoft.com/office/drawing/2014/main" id="{081F72DA-C810-4D09-B963-42D4F7221B8C}"/>
            </a:ext>
          </a:extLst>
        </xdr:cNvPr>
        <xdr:cNvSpPr txBox="1"/>
      </xdr:nvSpPr>
      <xdr:spPr>
        <a:xfrm>
          <a:off x="1562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414B9DE-C92A-4BFD-A613-0B11596AD63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E0D5AF2C-6AA8-4FC8-A1D9-99466817F12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3E168A1A-75C6-4702-9E01-BEC6D7F132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45FC3AF3-12CA-4078-99C4-1E7E36D361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C14A3D2-32DD-430A-AF89-3441C0CA6E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A131D628-89A2-4D90-9E44-C794C525A64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B481204-EC63-429F-A5BE-3AE3AD089DC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CED36403-7269-478C-8F99-CC3A1D3DE1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9AC3ABE5-E900-4B0C-A9EE-CC4F6C4343B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83DBCF55-64E2-48B5-945F-2D26E481E24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B6AD76FF-B3F1-4059-8EFD-E6FE2D6D3A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BB64EE3D-0429-4C76-BA9A-6EE1592F86B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3BFD28F8-BCB3-479D-8035-D862E3FF684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債務償還可能比率は類似団体の平均を下回っているが、今後においても地方債の新規発行に気を配りながら、引き続き適切な財政運営に努めていく必要がある。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1CFAF04-C26F-4DAE-8D04-A2A5F5D28FE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DEF5047-B950-41E2-AE70-87068BC2075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8FCBBB79-93E2-4B27-AD9C-03FDC70F6E8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81D53CA3-E9EE-4659-9222-6381A6DCFDE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10A9296B-ACE3-4753-9860-4B0B945E02A6}"/>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7CC249EA-9CAC-4934-A99A-CDD4A2E6BE4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7838BA81-DE94-4F0A-90D6-58AEEDADED7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C58C0A84-ACDA-4AF9-9DC2-40923771442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66D44BB0-410B-45AE-ADF3-E9954ABC92A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B68D88DA-85FC-4E7D-AE36-0D35577DD08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10718D46-205B-4540-B9B8-E1B4EF9757E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88C5C933-4E5E-471C-B47B-3901761DC0F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C26ED6A1-7BD7-4B22-9E18-E09B92555F7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5FE21A0-497A-4A4B-AF19-FC3C723248B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6C8A6DDB-040D-439C-9B3C-1FEB058C3A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7" name="直線コネクタ 136">
          <a:extLst>
            <a:ext uri="{FF2B5EF4-FFF2-40B4-BE49-F238E27FC236}">
              <a16:creationId xmlns:a16="http://schemas.microsoft.com/office/drawing/2014/main" id="{FAAEFA28-E38F-4096-867C-A32681F5275E}"/>
            </a:ext>
          </a:extLst>
        </xdr:cNvPr>
        <xdr:cNvCxnSpPr/>
      </xdr:nvCxnSpPr>
      <xdr:spPr>
        <a:xfrm flipV="1">
          <a:off x="14793595" y="5312833"/>
          <a:ext cx="1269" cy="124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8" name="債務償還比率最小値テキスト">
          <a:extLst>
            <a:ext uri="{FF2B5EF4-FFF2-40B4-BE49-F238E27FC236}">
              <a16:creationId xmlns:a16="http://schemas.microsoft.com/office/drawing/2014/main" id="{640345D7-CED8-4CA1-9408-53DE57E45FFC}"/>
            </a:ext>
          </a:extLst>
        </xdr:cNvPr>
        <xdr:cNvSpPr txBox="1"/>
      </xdr:nvSpPr>
      <xdr:spPr>
        <a:xfrm>
          <a:off x="14846300" y="656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9" name="直線コネクタ 138">
          <a:extLst>
            <a:ext uri="{FF2B5EF4-FFF2-40B4-BE49-F238E27FC236}">
              <a16:creationId xmlns:a16="http://schemas.microsoft.com/office/drawing/2014/main" id="{BAC54154-0378-497D-AB9C-D5C915E2557B}"/>
            </a:ext>
          </a:extLst>
        </xdr:cNvPr>
        <xdr:cNvCxnSpPr/>
      </xdr:nvCxnSpPr>
      <xdr:spPr>
        <a:xfrm>
          <a:off x="14706600" y="656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1F35B04B-A51C-438F-8102-AEC44B95D8C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6CC178E0-724C-4693-B9B9-10A28DAA047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42" name="債務償還比率平均値テキスト">
          <a:extLst>
            <a:ext uri="{FF2B5EF4-FFF2-40B4-BE49-F238E27FC236}">
              <a16:creationId xmlns:a16="http://schemas.microsoft.com/office/drawing/2014/main" id="{B1E8A0E3-3361-4537-A6C4-38AE9F859658}"/>
            </a:ext>
          </a:extLst>
        </xdr:cNvPr>
        <xdr:cNvSpPr txBox="1"/>
      </xdr:nvSpPr>
      <xdr:spPr>
        <a:xfrm>
          <a:off x="14846300" y="603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43" name="フローチャート: 判断 142">
          <a:extLst>
            <a:ext uri="{FF2B5EF4-FFF2-40B4-BE49-F238E27FC236}">
              <a16:creationId xmlns:a16="http://schemas.microsoft.com/office/drawing/2014/main" id="{FB848263-0620-442D-BA15-2770A761C1F0}"/>
            </a:ext>
          </a:extLst>
        </xdr:cNvPr>
        <xdr:cNvSpPr/>
      </xdr:nvSpPr>
      <xdr:spPr>
        <a:xfrm>
          <a:off x="14744700" y="605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4" name="フローチャート: 判断 143">
          <a:extLst>
            <a:ext uri="{FF2B5EF4-FFF2-40B4-BE49-F238E27FC236}">
              <a16:creationId xmlns:a16="http://schemas.microsoft.com/office/drawing/2014/main" id="{18150BDF-5260-43D4-B4C3-27F9F5407C36}"/>
            </a:ext>
          </a:extLst>
        </xdr:cNvPr>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5" name="フローチャート: 判断 144">
          <a:extLst>
            <a:ext uri="{FF2B5EF4-FFF2-40B4-BE49-F238E27FC236}">
              <a16:creationId xmlns:a16="http://schemas.microsoft.com/office/drawing/2014/main" id="{EF985518-4311-4B1E-B24F-3FFF9F21DA00}"/>
            </a:ext>
          </a:extLst>
        </xdr:cNvPr>
        <xdr:cNvSpPr/>
      </xdr:nvSpPr>
      <xdr:spPr>
        <a:xfrm>
          <a:off x="13271500" y="63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6" name="フローチャート: 判断 145">
          <a:extLst>
            <a:ext uri="{FF2B5EF4-FFF2-40B4-BE49-F238E27FC236}">
              <a16:creationId xmlns:a16="http://schemas.microsoft.com/office/drawing/2014/main" id="{A592C9C5-B765-4AF6-9FBC-BF765EA4E852}"/>
            </a:ext>
          </a:extLst>
        </xdr:cNvPr>
        <xdr:cNvSpPr/>
      </xdr:nvSpPr>
      <xdr:spPr>
        <a:xfrm>
          <a:off x="12509500" y="63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7" name="フローチャート: 判断 146">
          <a:extLst>
            <a:ext uri="{FF2B5EF4-FFF2-40B4-BE49-F238E27FC236}">
              <a16:creationId xmlns:a16="http://schemas.microsoft.com/office/drawing/2014/main" id="{97EA1100-4688-4548-A864-E9EA2645ED0C}"/>
            </a:ext>
          </a:extLst>
        </xdr:cNvPr>
        <xdr:cNvSpPr/>
      </xdr:nvSpPr>
      <xdr:spPr>
        <a:xfrm>
          <a:off x="11747500" y="6356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0FBD9B2-3B1D-45D9-99C6-6752FCE33F8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FDCCDFF-D779-4D95-9381-A3174A76C11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ED1DFC1-17AD-4688-9F0D-D1F05494E7A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1851D57-26D0-4CE5-B805-7A3A1C1DBD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5DBFD2CF-FFEA-4D04-8B46-D6C51C0FB4C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42027</xdr:rowOff>
    </xdr:from>
    <xdr:to>
      <xdr:col>76</xdr:col>
      <xdr:colOff>73025</xdr:colOff>
      <xdr:row>30</xdr:row>
      <xdr:rowOff>143627</xdr:rowOff>
    </xdr:to>
    <xdr:sp macro="" textlink="">
      <xdr:nvSpPr>
        <xdr:cNvPr id="153" name="楕円 152">
          <a:extLst>
            <a:ext uri="{FF2B5EF4-FFF2-40B4-BE49-F238E27FC236}">
              <a16:creationId xmlns:a16="http://schemas.microsoft.com/office/drawing/2014/main" id="{6D77D488-B268-4270-A88B-3E5C11AA4733}"/>
            </a:ext>
          </a:extLst>
        </xdr:cNvPr>
        <xdr:cNvSpPr/>
      </xdr:nvSpPr>
      <xdr:spPr>
        <a:xfrm>
          <a:off x="14744700" y="5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64904</xdr:rowOff>
    </xdr:from>
    <xdr:ext cx="469744" cy="259045"/>
    <xdr:sp macro="" textlink="">
      <xdr:nvSpPr>
        <xdr:cNvPr id="154" name="債務償還比率該当値テキスト">
          <a:extLst>
            <a:ext uri="{FF2B5EF4-FFF2-40B4-BE49-F238E27FC236}">
              <a16:creationId xmlns:a16="http://schemas.microsoft.com/office/drawing/2014/main" id="{84F81BF9-F16A-4EAE-A517-07B5E01C50FB}"/>
            </a:ext>
          </a:extLst>
        </xdr:cNvPr>
        <xdr:cNvSpPr txBox="1"/>
      </xdr:nvSpPr>
      <xdr:spPr>
        <a:xfrm>
          <a:off x="14846300" y="580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6964</xdr:rowOff>
    </xdr:from>
    <xdr:to>
      <xdr:col>72</xdr:col>
      <xdr:colOff>123825</xdr:colOff>
      <xdr:row>32</xdr:row>
      <xdr:rowOff>108564</xdr:rowOff>
    </xdr:to>
    <xdr:sp macro="" textlink="">
      <xdr:nvSpPr>
        <xdr:cNvPr id="155" name="楕円 154">
          <a:extLst>
            <a:ext uri="{FF2B5EF4-FFF2-40B4-BE49-F238E27FC236}">
              <a16:creationId xmlns:a16="http://schemas.microsoft.com/office/drawing/2014/main" id="{D077D4A2-9397-4D7E-8DD3-5A205E258A08}"/>
            </a:ext>
          </a:extLst>
        </xdr:cNvPr>
        <xdr:cNvSpPr/>
      </xdr:nvSpPr>
      <xdr:spPr>
        <a:xfrm>
          <a:off x="14033500" y="62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92827</xdr:rowOff>
    </xdr:from>
    <xdr:to>
      <xdr:col>76</xdr:col>
      <xdr:colOff>22225</xdr:colOff>
      <xdr:row>32</xdr:row>
      <xdr:rowOff>57764</xdr:rowOff>
    </xdr:to>
    <xdr:cxnSp macro="">
      <xdr:nvCxnSpPr>
        <xdr:cNvPr id="156" name="直線コネクタ 155">
          <a:extLst>
            <a:ext uri="{FF2B5EF4-FFF2-40B4-BE49-F238E27FC236}">
              <a16:creationId xmlns:a16="http://schemas.microsoft.com/office/drawing/2014/main" id="{6A4FE797-3A77-4CC5-BE49-C5206E0D444A}"/>
            </a:ext>
          </a:extLst>
        </xdr:cNvPr>
        <xdr:cNvCxnSpPr/>
      </xdr:nvCxnSpPr>
      <xdr:spPr>
        <a:xfrm flipV="1">
          <a:off x="14084300" y="6007852"/>
          <a:ext cx="711200" cy="30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130397</xdr:rowOff>
    </xdr:from>
    <xdr:to>
      <xdr:col>68</xdr:col>
      <xdr:colOff>123825</xdr:colOff>
      <xdr:row>34</xdr:row>
      <xdr:rowOff>60547</xdr:rowOff>
    </xdr:to>
    <xdr:sp macro="" textlink="">
      <xdr:nvSpPr>
        <xdr:cNvPr id="157" name="楕円 156">
          <a:extLst>
            <a:ext uri="{FF2B5EF4-FFF2-40B4-BE49-F238E27FC236}">
              <a16:creationId xmlns:a16="http://schemas.microsoft.com/office/drawing/2014/main" id="{498869D8-0AF6-460B-A69E-F5AE53FB9EB5}"/>
            </a:ext>
          </a:extLst>
        </xdr:cNvPr>
        <xdr:cNvSpPr/>
      </xdr:nvSpPr>
      <xdr:spPr>
        <a:xfrm>
          <a:off x="13271500" y="65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57764</xdr:rowOff>
    </xdr:from>
    <xdr:to>
      <xdr:col>72</xdr:col>
      <xdr:colOff>73025</xdr:colOff>
      <xdr:row>34</xdr:row>
      <xdr:rowOff>9747</xdr:rowOff>
    </xdr:to>
    <xdr:cxnSp macro="">
      <xdr:nvCxnSpPr>
        <xdr:cNvPr id="158" name="直線コネクタ 157">
          <a:extLst>
            <a:ext uri="{FF2B5EF4-FFF2-40B4-BE49-F238E27FC236}">
              <a16:creationId xmlns:a16="http://schemas.microsoft.com/office/drawing/2014/main" id="{079016DB-AA46-4B00-A7B3-039F10DBF00E}"/>
            </a:ext>
          </a:extLst>
        </xdr:cNvPr>
        <xdr:cNvCxnSpPr/>
      </xdr:nvCxnSpPr>
      <xdr:spPr>
        <a:xfrm flipV="1">
          <a:off x="13322300" y="6315689"/>
          <a:ext cx="762000" cy="29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164941</xdr:rowOff>
    </xdr:from>
    <xdr:to>
      <xdr:col>64</xdr:col>
      <xdr:colOff>123825</xdr:colOff>
      <xdr:row>34</xdr:row>
      <xdr:rowOff>95091</xdr:rowOff>
    </xdr:to>
    <xdr:sp macro="" textlink="">
      <xdr:nvSpPr>
        <xdr:cNvPr id="159" name="楕円 158">
          <a:extLst>
            <a:ext uri="{FF2B5EF4-FFF2-40B4-BE49-F238E27FC236}">
              <a16:creationId xmlns:a16="http://schemas.microsoft.com/office/drawing/2014/main" id="{94616768-0DA1-45A7-8AC3-AC53C6D7B35D}"/>
            </a:ext>
          </a:extLst>
        </xdr:cNvPr>
        <xdr:cNvSpPr/>
      </xdr:nvSpPr>
      <xdr:spPr>
        <a:xfrm>
          <a:off x="12509500" y="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9747</xdr:rowOff>
    </xdr:from>
    <xdr:to>
      <xdr:col>68</xdr:col>
      <xdr:colOff>73025</xdr:colOff>
      <xdr:row>34</xdr:row>
      <xdr:rowOff>44291</xdr:rowOff>
    </xdr:to>
    <xdr:cxnSp macro="">
      <xdr:nvCxnSpPr>
        <xdr:cNvPr id="160" name="直線コネクタ 159">
          <a:extLst>
            <a:ext uri="{FF2B5EF4-FFF2-40B4-BE49-F238E27FC236}">
              <a16:creationId xmlns:a16="http://schemas.microsoft.com/office/drawing/2014/main" id="{F37E3D6F-1852-46A3-A77F-6C88B5012B76}"/>
            </a:ext>
          </a:extLst>
        </xdr:cNvPr>
        <xdr:cNvCxnSpPr/>
      </xdr:nvCxnSpPr>
      <xdr:spPr>
        <a:xfrm flipV="1">
          <a:off x="12560300" y="661057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78401</xdr:rowOff>
    </xdr:from>
    <xdr:to>
      <xdr:col>60</xdr:col>
      <xdr:colOff>123825</xdr:colOff>
      <xdr:row>34</xdr:row>
      <xdr:rowOff>8551</xdr:rowOff>
    </xdr:to>
    <xdr:sp macro="" textlink="">
      <xdr:nvSpPr>
        <xdr:cNvPr id="161" name="楕円 160">
          <a:extLst>
            <a:ext uri="{FF2B5EF4-FFF2-40B4-BE49-F238E27FC236}">
              <a16:creationId xmlns:a16="http://schemas.microsoft.com/office/drawing/2014/main" id="{0BE0E075-73A5-4D3B-B1FE-CF4657CE48B6}"/>
            </a:ext>
          </a:extLst>
        </xdr:cNvPr>
        <xdr:cNvSpPr/>
      </xdr:nvSpPr>
      <xdr:spPr>
        <a:xfrm>
          <a:off x="11747500" y="6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129201</xdr:rowOff>
    </xdr:from>
    <xdr:to>
      <xdr:col>64</xdr:col>
      <xdr:colOff>73025</xdr:colOff>
      <xdr:row>34</xdr:row>
      <xdr:rowOff>44291</xdr:rowOff>
    </xdr:to>
    <xdr:cxnSp macro="">
      <xdr:nvCxnSpPr>
        <xdr:cNvPr id="162" name="直線コネクタ 161">
          <a:extLst>
            <a:ext uri="{FF2B5EF4-FFF2-40B4-BE49-F238E27FC236}">
              <a16:creationId xmlns:a16="http://schemas.microsoft.com/office/drawing/2014/main" id="{F812F205-CCBF-420D-A3B2-55D270CF1C65}"/>
            </a:ext>
          </a:extLst>
        </xdr:cNvPr>
        <xdr:cNvCxnSpPr/>
      </xdr:nvCxnSpPr>
      <xdr:spPr>
        <a:xfrm>
          <a:off x="11798300" y="6558576"/>
          <a:ext cx="762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90367</xdr:rowOff>
    </xdr:from>
    <xdr:ext cx="469744" cy="259045"/>
    <xdr:sp macro="" textlink="">
      <xdr:nvSpPr>
        <xdr:cNvPr id="163" name="n_1aveValue債務償還比率">
          <a:extLst>
            <a:ext uri="{FF2B5EF4-FFF2-40B4-BE49-F238E27FC236}">
              <a16:creationId xmlns:a16="http://schemas.microsoft.com/office/drawing/2014/main" id="{37C4C758-3498-4658-8019-B19F648D0E2B}"/>
            </a:ext>
          </a:extLst>
        </xdr:cNvPr>
        <xdr:cNvSpPr txBox="1"/>
      </xdr:nvSpPr>
      <xdr:spPr>
        <a:xfrm>
          <a:off x="13836727" y="600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61411</xdr:rowOff>
    </xdr:from>
    <xdr:ext cx="469744" cy="259045"/>
    <xdr:sp macro="" textlink="">
      <xdr:nvSpPr>
        <xdr:cNvPr id="164" name="n_2aveValue債務償還比率">
          <a:extLst>
            <a:ext uri="{FF2B5EF4-FFF2-40B4-BE49-F238E27FC236}">
              <a16:creationId xmlns:a16="http://schemas.microsoft.com/office/drawing/2014/main" id="{9AE5718D-B84A-41BD-8ACC-A3C8EB13ECA4}"/>
            </a:ext>
          </a:extLst>
        </xdr:cNvPr>
        <xdr:cNvSpPr txBox="1"/>
      </xdr:nvSpPr>
      <xdr:spPr>
        <a:xfrm>
          <a:off x="13087427" y="61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59432</xdr:rowOff>
    </xdr:from>
    <xdr:ext cx="469744" cy="259045"/>
    <xdr:sp macro="" textlink="">
      <xdr:nvSpPr>
        <xdr:cNvPr id="165" name="n_3aveValue債務償還比率">
          <a:extLst>
            <a:ext uri="{FF2B5EF4-FFF2-40B4-BE49-F238E27FC236}">
              <a16:creationId xmlns:a16="http://schemas.microsoft.com/office/drawing/2014/main" id="{3E34B8E2-8FD6-459C-858C-4AFE072E8CEC}"/>
            </a:ext>
          </a:extLst>
        </xdr:cNvPr>
        <xdr:cNvSpPr txBox="1"/>
      </xdr:nvSpPr>
      <xdr:spPr>
        <a:xfrm>
          <a:off x="12325427" y="614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44859</xdr:rowOff>
    </xdr:from>
    <xdr:ext cx="469744" cy="259045"/>
    <xdr:sp macro="" textlink="">
      <xdr:nvSpPr>
        <xdr:cNvPr id="166" name="n_4aveValue債務償還比率">
          <a:extLst>
            <a:ext uri="{FF2B5EF4-FFF2-40B4-BE49-F238E27FC236}">
              <a16:creationId xmlns:a16="http://schemas.microsoft.com/office/drawing/2014/main" id="{DD541C75-3730-4551-9DF3-BD8C8DD657E5}"/>
            </a:ext>
          </a:extLst>
        </xdr:cNvPr>
        <xdr:cNvSpPr txBox="1"/>
      </xdr:nvSpPr>
      <xdr:spPr>
        <a:xfrm>
          <a:off x="11563427" y="613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99691</xdr:rowOff>
    </xdr:from>
    <xdr:ext cx="469744" cy="259045"/>
    <xdr:sp macro="" textlink="">
      <xdr:nvSpPr>
        <xdr:cNvPr id="167" name="n_1mainValue債務償還比率">
          <a:extLst>
            <a:ext uri="{FF2B5EF4-FFF2-40B4-BE49-F238E27FC236}">
              <a16:creationId xmlns:a16="http://schemas.microsoft.com/office/drawing/2014/main" id="{9CE9920F-5C4F-462C-B889-8CEFAB03C319}"/>
            </a:ext>
          </a:extLst>
        </xdr:cNvPr>
        <xdr:cNvSpPr txBox="1"/>
      </xdr:nvSpPr>
      <xdr:spPr>
        <a:xfrm>
          <a:off x="13836727" y="635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51674</xdr:rowOff>
    </xdr:from>
    <xdr:ext cx="469744" cy="259045"/>
    <xdr:sp macro="" textlink="">
      <xdr:nvSpPr>
        <xdr:cNvPr id="168" name="n_2mainValue債務償還比率">
          <a:extLst>
            <a:ext uri="{FF2B5EF4-FFF2-40B4-BE49-F238E27FC236}">
              <a16:creationId xmlns:a16="http://schemas.microsoft.com/office/drawing/2014/main" id="{9229D2EE-EB82-48AB-89A8-095C10755FC2}"/>
            </a:ext>
          </a:extLst>
        </xdr:cNvPr>
        <xdr:cNvSpPr txBox="1"/>
      </xdr:nvSpPr>
      <xdr:spPr>
        <a:xfrm>
          <a:off x="13087427" y="665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86218</xdr:rowOff>
    </xdr:from>
    <xdr:ext cx="469744" cy="259045"/>
    <xdr:sp macro="" textlink="">
      <xdr:nvSpPr>
        <xdr:cNvPr id="169" name="n_3mainValue債務償還比率">
          <a:extLst>
            <a:ext uri="{FF2B5EF4-FFF2-40B4-BE49-F238E27FC236}">
              <a16:creationId xmlns:a16="http://schemas.microsoft.com/office/drawing/2014/main" id="{1224B0F0-2CD0-4E35-BCDA-4003631D332B}"/>
            </a:ext>
          </a:extLst>
        </xdr:cNvPr>
        <xdr:cNvSpPr txBox="1"/>
      </xdr:nvSpPr>
      <xdr:spPr>
        <a:xfrm>
          <a:off x="12325427" y="66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171128</xdr:rowOff>
    </xdr:from>
    <xdr:ext cx="469744" cy="259045"/>
    <xdr:sp macro="" textlink="">
      <xdr:nvSpPr>
        <xdr:cNvPr id="170" name="n_4mainValue債務償還比率">
          <a:extLst>
            <a:ext uri="{FF2B5EF4-FFF2-40B4-BE49-F238E27FC236}">
              <a16:creationId xmlns:a16="http://schemas.microsoft.com/office/drawing/2014/main" id="{BCB53DD6-C731-4371-9967-7190B92BAE3E}"/>
            </a:ext>
          </a:extLst>
        </xdr:cNvPr>
        <xdr:cNvSpPr txBox="1"/>
      </xdr:nvSpPr>
      <xdr:spPr>
        <a:xfrm>
          <a:off x="11563427" y="6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F4810A9-FD15-4F13-834F-DC47E4C36EC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B5FBB33E-FC39-4BB8-870D-0CBFB213D42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102C12A0-88B8-4BDC-9ADD-7C25DF2303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191B679-3640-4EA9-96BC-7C1D3687690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A65A0FB6-FE64-4DA7-8949-56479B3BE14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F7A42519-6FDA-4FA9-8EA2-F11A08039B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22C766-D7FB-437E-846F-FFEEC224CDD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266344-A91E-4837-A19C-E46F74C6689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FB6D85-F531-4653-B1FE-1BF915B413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D0BFA57-943F-4652-A1D9-7122FD75511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0DC37A-8C2E-48E5-AF00-964D066FA7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1328EC-77B7-413E-BF7F-78D05AE3A6D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443A92E-E7A8-49A4-914B-B4208C01F3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7D79C7A-9732-436E-A762-9B71961826E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50F45C-F24F-457E-AE7D-8A5141B1A8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3A81AAB-4755-4BED-BE0A-F80188C5F2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10,594
10,495
188.46
11,674,010
11,127,854
329,084
5,629,824
11,490,598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2CDAE6-8408-4428-859D-88FB6AE369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C86E82-3FC2-480E-ACE8-2EE8618D4C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273873-FF22-4316-B280-BBDE6606BF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1920BD-509B-4ACB-8602-173C6E9F8B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A69C8B-B132-4287-B399-4E971DE1FD5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B8BBD68-C037-4EE6-8374-CC77C8DD0C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8C0749-FE95-468D-87D4-D19A3FC863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90FF79-76FB-4571-B031-7A4CDEAAC7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EC7CE53-F36E-4A2D-8EE6-82442133D37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3E0349-D76A-43DD-9786-94477A7D9CF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06C57CA-9248-4F6A-8CF4-9EE5DE9DB24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C0C6B8D-D6A4-4D6B-B383-4C80688316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3BD9BA8-5716-44AB-8F34-38437E4C70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E2B277-8FDF-4FC7-81DA-AFD4969321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D092FD-2935-47BA-BDDE-29555B4BA7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75D629-3B32-4870-A85A-50EB2310B0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1595A0-4420-4310-B887-8CB2E97AD9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5098701-9F9A-4042-BEE5-9142368C8AF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799EFD5-D18E-42D2-92CB-BC50006D79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4ED1060-EAFD-4967-AFB9-A113724D048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DF43C5-0A68-4C03-93F6-DBFE5F53DC5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250670-55A1-401B-97E4-FC69F8F6C9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1DCF89E-C8BE-4F7B-ACE5-75A60C6BB0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E5B4DA2-364E-4C0E-9AEA-D0B31AB994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91D45BC-0120-475A-BB30-453B8DC27B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843B44-F9E4-4E01-B4CF-AD72A3AEA4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1C9457-96FE-47FB-A956-F8E7D1FEDD1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EB873C7-3260-4C15-B7DD-8E14D7AE514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736952D-80AE-4DE0-88DD-103FBB775F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BC0F60B-2577-423A-9F1E-37095495774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DC12BB2-C8B2-4163-9EF7-8AB25991C71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693261F-2380-4D31-A3B1-B601C9A0B17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2BCF8CE-3A93-4995-89C4-23BB5347D7D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1223026C-119F-489A-8F81-F968EA6E034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32A47C8-5818-421B-A0F0-59372AF26974}"/>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CF459D0-1E2B-4FC6-97D9-4950ADFDCC89}"/>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2D0438B-F34F-440B-AFA4-B8EC00A2369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0823CD2-B927-4003-910A-1E42C77F23A5}"/>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E9370EC-A791-4E3E-9D4E-734227CD7FF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53FC43B-3694-479C-8DE7-572A29EC313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8978C8F8-D87D-4520-BD79-54561FE66A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E289D5F-DEAE-460F-95C2-4694ABC5A2C5}"/>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D265DB6-337D-44C5-B90D-990B550872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169926</xdr:rowOff>
    </xdr:from>
    <xdr:to>
      <xdr:col>24</xdr:col>
      <xdr:colOff>62865</xdr:colOff>
      <xdr:row>41</xdr:row>
      <xdr:rowOff>99060</xdr:rowOff>
    </xdr:to>
    <xdr:cxnSp macro="">
      <xdr:nvCxnSpPr>
        <xdr:cNvPr id="55" name="直線コネクタ 54">
          <a:extLst>
            <a:ext uri="{FF2B5EF4-FFF2-40B4-BE49-F238E27FC236}">
              <a16:creationId xmlns:a16="http://schemas.microsoft.com/office/drawing/2014/main" id="{C5F7770F-FCE5-4B90-BC1D-D09BE136F326}"/>
            </a:ext>
          </a:extLst>
        </xdr:cNvPr>
        <xdr:cNvCxnSpPr/>
      </xdr:nvCxnSpPr>
      <xdr:spPr>
        <a:xfrm flipV="1">
          <a:off x="4634865" y="599922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102887</xdr:rowOff>
    </xdr:from>
    <xdr:ext cx="405111" cy="259045"/>
    <xdr:sp macro="" textlink="">
      <xdr:nvSpPr>
        <xdr:cNvPr id="56" name="【道路】&#10;有形固定資産減価償却率最小値テキスト">
          <a:extLst>
            <a:ext uri="{FF2B5EF4-FFF2-40B4-BE49-F238E27FC236}">
              <a16:creationId xmlns:a16="http://schemas.microsoft.com/office/drawing/2014/main" id="{9A4986FB-D38D-4CBE-B6D1-A36A67E9E9E5}"/>
            </a:ext>
          </a:extLst>
        </xdr:cNvPr>
        <xdr:cNvSpPr txBox="1"/>
      </xdr:nvSpPr>
      <xdr:spPr>
        <a:xfrm>
          <a:off x="4673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99060</xdr:rowOff>
    </xdr:from>
    <xdr:to>
      <xdr:col>24</xdr:col>
      <xdr:colOff>152400</xdr:colOff>
      <xdr:row>41</xdr:row>
      <xdr:rowOff>99060</xdr:rowOff>
    </xdr:to>
    <xdr:cxnSp macro="">
      <xdr:nvCxnSpPr>
        <xdr:cNvPr id="57" name="直線コネクタ 56">
          <a:extLst>
            <a:ext uri="{FF2B5EF4-FFF2-40B4-BE49-F238E27FC236}">
              <a16:creationId xmlns:a16="http://schemas.microsoft.com/office/drawing/2014/main" id="{C756DA0C-D75A-4BFF-BCE3-197BF2D2DE1B}"/>
            </a:ext>
          </a:extLst>
        </xdr:cNvPr>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116603</xdr:rowOff>
    </xdr:from>
    <xdr:ext cx="405111" cy="259045"/>
    <xdr:sp macro="" textlink="">
      <xdr:nvSpPr>
        <xdr:cNvPr id="58" name="【道路】&#10;有形固定資産減価償却率最大値テキスト">
          <a:extLst>
            <a:ext uri="{FF2B5EF4-FFF2-40B4-BE49-F238E27FC236}">
              <a16:creationId xmlns:a16="http://schemas.microsoft.com/office/drawing/2014/main" id="{444260FF-F98C-4381-9CCB-394D6802492B}"/>
            </a:ext>
          </a:extLst>
        </xdr:cNvPr>
        <xdr:cNvSpPr txBox="1"/>
      </xdr:nvSpPr>
      <xdr:spPr>
        <a:xfrm>
          <a:off x="4673600" y="577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169926</xdr:rowOff>
    </xdr:from>
    <xdr:to>
      <xdr:col>24</xdr:col>
      <xdr:colOff>152400</xdr:colOff>
      <xdr:row>34</xdr:row>
      <xdr:rowOff>169926</xdr:rowOff>
    </xdr:to>
    <xdr:cxnSp macro="">
      <xdr:nvCxnSpPr>
        <xdr:cNvPr id="59" name="直線コネクタ 58">
          <a:extLst>
            <a:ext uri="{FF2B5EF4-FFF2-40B4-BE49-F238E27FC236}">
              <a16:creationId xmlns:a16="http://schemas.microsoft.com/office/drawing/2014/main" id="{35BE8450-F4BC-4FDA-9B96-5AEFEE2E0683}"/>
            </a:ext>
          </a:extLst>
        </xdr:cNvPr>
        <xdr:cNvCxnSpPr/>
      </xdr:nvCxnSpPr>
      <xdr:spPr>
        <a:xfrm>
          <a:off x="4546600" y="5999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44975</xdr:rowOff>
    </xdr:from>
    <xdr:ext cx="405111" cy="259045"/>
    <xdr:sp macro="" textlink="">
      <xdr:nvSpPr>
        <xdr:cNvPr id="60" name="【道路】&#10;有形固定資産減価償却率平均値テキスト">
          <a:extLst>
            <a:ext uri="{FF2B5EF4-FFF2-40B4-BE49-F238E27FC236}">
              <a16:creationId xmlns:a16="http://schemas.microsoft.com/office/drawing/2014/main" id="{7622E7BD-A37A-486B-8655-111E839966B8}"/>
            </a:ext>
          </a:extLst>
        </xdr:cNvPr>
        <xdr:cNvSpPr txBox="1"/>
      </xdr:nvSpPr>
      <xdr:spPr>
        <a:xfrm>
          <a:off x="4673600" y="6388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66548</xdr:rowOff>
    </xdr:from>
    <xdr:to>
      <xdr:col>24</xdr:col>
      <xdr:colOff>114300</xdr:colOff>
      <xdr:row>37</xdr:row>
      <xdr:rowOff>168148</xdr:rowOff>
    </xdr:to>
    <xdr:sp macro="" textlink="">
      <xdr:nvSpPr>
        <xdr:cNvPr id="61" name="フローチャート: 判断 60">
          <a:extLst>
            <a:ext uri="{FF2B5EF4-FFF2-40B4-BE49-F238E27FC236}">
              <a16:creationId xmlns:a16="http://schemas.microsoft.com/office/drawing/2014/main" id="{2640960F-F9F9-4F26-844F-4FF4B84F7998}"/>
            </a:ext>
          </a:extLst>
        </xdr:cNvPr>
        <xdr:cNvSpPr/>
      </xdr:nvSpPr>
      <xdr:spPr>
        <a:xfrm>
          <a:off x="4584700" y="641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BDF7663E-7064-44D7-96FF-3B123D83B7D7}"/>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112268</xdr:rowOff>
    </xdr:from>
    <xdr:to>
      <xdr:col>15</xdr:col>
      <xdr:colOff>101600</xdr:colOff>
      <xdr:row>37</xdr:row>
      <xdr:rowOff>42418</xdr:rowOff>
    </xdr:to>
    <xdr:sp macro="" textlink="">
      <xdr:nvSpPr>
        <xdr:cNvPr id="63" name="フローチャート: 判断 62">
          <a:extLst>
            <a:ext uri="{FF2B5EF4-FFF2-40B4-BE49-F238E27FC236}">
              <a16:creationId xmlns:a16="http://schemas.microsoft.com/office/drawing/2014/main" id="{64D7FA27-E900-463A-B088-1DB4D8A2AFFB}"/>
            </a:ext>
          </a:extLst>
        </xdr:cNvPr>
        <xdr:cNvSpPr/>
      </xdr:nvSpPr>
      <xdr:spPr>
        <a:xfrm>
          <a:off x="2857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345F5099-D6A7-4615-A986-64B69A6E5B26}"/>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77978</xdr:rowOff>
    </xdr:from>
    <xdr:to>
      <xdr:col>6</xdr:col>
      <xdr:colOff>38100</xdr:colOff>
      <xdr:row>37</xdr:row>
      <xdr:rowOff>8128</xdr:rowOff>
    </xdr:to>
    <xdr:sp macro="" textlink="">
      <xdr:nvSpPr>
        <xdr:cNvPr id="65" name="フローチャート: 判断 64">
          <a:extLst>
            <a:ext uri="{FF2B5EF4-FFF2-40B4-BE49-F238E27FC236}">
              <a16:creationId xmlns:a16="http://schemas.microsoft.com/office/drawing/2014/main" id="{F296E2B3-A7AD-4401-81B5-DFE98EFD629F}"/>
            </a:ext>
          </a:extLst>
        </xdr:cNvPr>
        <xdr:cNvSpPr/>
      </xdr:nvSpPr>
      <xdr:spPr>
        <a:xfrm>
          <a:off x="1079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627A052-4B38-490D-8ED5-D6F2534F03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F548E2B-3300-44E2-A048-F8B4170CD9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404797-BA77-4CAA-B77D-5031E80490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093F4D-2AD9-4F75-BB44-89C748E9667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16E5482-DE32-4036-A088-A617AC8FC7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66548</xdr:rowOff>
    </xdr:from>
    <xdr:to>
      <xdr:col>24</xdr:col>
      <xdr:colOff>114300</xdr:colOff>
      <xdr:row>35</xdr:row>
      <xdr:rowOff>168148</xdr:rowOff>
    </xdr:to>
    <xdr:sp macro="" textlink="">
      <xdr:nvSpPr>
        <xdr:cNvPr id="71" name="楕円 70">
          <a:extLst>
            <a:ext uri="{FF2B5EF4-FFF2-40B4-BE49-F238E27FC236}">
              <a16:creationId xmlns:a16="http://schemas.microsoft.com/office/drawing/2014/main" id="{74F8ADDE-078E-4DD1-9736-BBEDDF86629A}"/>
            </a:ext>
          </a:extLst>
        </xdr:cNvPr>
        <xdr:cNvSpPr/>
      </xdr:nvSpPr>
      <xdr:spPr>
        <a:xfrm>
          <a:off x="45847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152925</xdr:rowOff>
    </xdr:from>
    <xdr:ext cx="405111" cy="259045"/>
    <xdr:sp macro="" textlink="">
      <xdr:nvSpPr>
        <xdr:cNvPr id="72" name="【道路】&#10;有形固定資産減価償却率該当値テキスト">
          <a:extLst>
            <a:ext uri="{FF2B5EF4-FFF2-40B4-BE49-F238E27FC236}">
              <a16:creationId xmlns:a16="http://schemas.microsoft.com/office/drawing/2014/main" id="{47B3AE91-6A56-4FBD-B4F3-E0444813BDB1}"/>
            </a:ext>
          </a:extLst>
        </xdr:cNvPr>
        <xdr:cNvSpPr txBox="1"/>
      </xdr:nvSpPr>
      <xdr:spPr>
        <a:xfrm>
          <a:off x="4673600" y="5982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a:extLst>
            <a:ext uri="{FF2B5EF4-FFF2-40B4-BE49-F238E27FC236}">
              <a16:creationId xmlns:a16="http://schemas.microsoft.com/office/drawing/2014/main" id="{8A10E95F-4D66-44B9-9E5F-7931BCEB0F11}"/>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117348</xdr:rowOff>
    </xdr:to>
    <xdr:cxnSp macro="">
      <xdr:nvCxnSpPr>
        <xdr:cNvPr id="74" name="直線コネクタ 73">
          <a:extLst>
            <a:ext uri="{FF2B5EF4-FFF2-40B4-BE49-F238E27FC236}">
              <a16:creationId xmlns:a16="http://schemas.microsoft.com/office/drawing/2014/main" id="{07D4E704-AC5A-48AD-847E-2F10A587BECA}"/>
            </a:ext>
          </a:extLst>
        </xdr:cNvPr>
        <xdr:cNvCxnSpPr/>
      </xdr:nvCxnSpPr>
      <xdr:spPr>
        <a:xfrm>
          <a:off x="3797300" y="606552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148844</xdr:rowOff>
    </xdr:from>
    <xdr:to>
      <xdr:col>15</xdr:col>
      <xdr:colOff>101600</xdr:colOff>
      <xdr:row>35</xdr:row>
      <xdr:rowOff>78994</xdr:rowOff>
    </xdr:to>
    <xdr:sp macro="" textlink="">
      <xdr:nvSpPr>
        <xdr:cNvPr id="75" name="楕円 74">
          <a:extLst>
            <a:ext uri="{FF2B5EF4-FFF2-40B4-BE49-F238E27FC236}">
              <a16:creationId xmlns:a16="http://schemas.microsoft.com/office/drawing/2014/main" id="{638E2D68-58EC-4717-B10B-A4E866945F6D}"/>
            </a:ext>
          </a:extLst>
        </xdr:cNvPr>
        <xdr:cNvSpPr/>
      </xdr:nvSpPr>
      <xdr:spPr>
        <a:xfrm>
          <a:off x="2857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28194</xdr:rowOff>
    </xdr:from>
    <xdr:to>
      <xdr:col>19</xdr:col>
      <xdr:colOff>177800</xdr:colOff>
      <xdr:row>35</xdr:row>
      <xdr:rowOff>64770</xdr:rowOff>
    </xdr:to>
    <xdr:cxnSp macro="">
      <xdr:nvCxnSpPr>
        <xdr:cNvPr id="76" name="直線コネクタ 75">
          <a:extLst>
            <a:ext uri="{FF2B5EF4-FFF2-40B4-BE49-F238E27FC236}">
              <a16:creationId xmlns:a16="http://schemas.microsoft.com/office/drawing/2014/main" id="{29DB8D5B-F0CE-4E21-8F90-C7C99F1A3579}"/>
            </a:ext>
          </a:extLst>
        </xdr:cNvPr>
        <xdr:cNvCxnSpPr/>
      </xdr:nvCxnSpPr>
      <xdr:spPr>
        <a:xfrm>
          <a:off x="2908300" y="6028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116840</xdr:rowOff>
    </xdr:from>
    <xdr:to>
      <xdr:col>10</xdr:col>
      <xdr:colOff>165100</xdr:colOff>
      <xdr:row>35</xdr:row>
      <xdr:rowOff>46990</xdr:rowOff>
    </xdr:to>
    <xdr:sp macro="" textlink="">
      <xdr:nvSpPr>
        <xdr:cNvPr id="77" name="楕円 76">
          <a:extLst>
            <a:ext uri="{FF2B5EF4-FFF2-40B4-BE49-F238E27FC236}">
              <a16:creationId xmlns:a16="http://schemas.microsoft.com/office/drawing/2014/main" id="{912221AA-3B7B-49A7-AA5E-15894E420320}"/>
            </a:ext>
          </a:extLst>
        </xdr:cNvPr>
        <xdr:cNvSpPr/>
      </xdr:nvSpPr>
      <xdr:spPr>
        <a:xfrm>
          <a:off x="1968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167640</xdr:rowOff>
    </xdr:from>
    <xdr:to>
      <xdr:col>15</xdr:col>
      <xdr:colOff>50800</xdr:colOff>
      <xdr:row>35</xdr:row>
      <xdr:rowOff>28194</xdr:rowOff>
    </xdr:to>
    <xdr:cxnSp macro="">
      <xdr:nvCxnSpPr>
        <xdr:cNvPr id="78" name="直線コネクタ 77">
          <a:extLst>
            <a:ext uri="{FF2B5EF4-FFF2-40B4-BE49-F238E27FC236}">
              <a16:creationId xmlns:a16="http://schemas.microsoft.com/office/drawing/2014/main" id="{4B2331D1-0B66-47AC-9280-45571012C46E}"/>
            </a:ext>
          </a:extLst>
        </xdr:cNvPr>
        <xdr:cNvCxnSpPr/>
      </xdr:nvCxnSpPr>
      <xdr:spPr>
        <a:xfrm>
          <a:off x="2019300" y="5996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96266</xdr:rowOff>
    </xdr:from>
    <xdr:to>
      <xdr:col>6</xdr:col>
      <xdr:colOff>38100</xdr:colOff>
      <xdr:row>35</xdr:row>
      <xdr:rowOff>26416</xdr:rowOff>
    </xdr:to>
    <xdr:sp macro="" textlink="">
      <xdr:nvSpPr>
        <xdr:cNvPr id="79" name="楕円 78">
          <a:extLst>
            <a:ext uri="{FF2B5EF4-FFF2-40B4-BE49-F238E27FC236}">
              <a16:creationId xmlns:a16="http://schemas.microsoft.com/office/drawing/2014/main" id="{DA7C8CAF-207F-41B6-919F-8A252EAD725F}"/>
            </a:ext>
          </a:extLst>
        </xdr:cNvPr>
        <xdr:cNvSpPr/>
      </xdr:nvSpPr>
      <xdr:spPr>
        <a:xfrm>
          <a:off x="1079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147066</xdr:rowOff>
    </xdr:from>
    <xdr:to>
      <xdr:col>10</xdr:col>
      <xdr:colOff>114300</xdr:colOff>
      <xdr:row>34</xdr:row>
      <xdr:rowOff>167640</xdr:rowOff>
    </xdr:to>
    <xdr:cxnSp macro="">
      <xdr:nvCxnSpPr>
        <xdr:cNvPr id="80" name="直線コネクタ 79">
          <a:extLst>
            <a:ext uri="{FF2B5EF4-FFF2-40B4-BE49-F238E27FC236}">
              <a16:creationId xmlns:a16="http://schemas.microsoft.com/office/drawing/2014/main" id="{876FE26B-F418-4427-A445-E57DF986FB76}"/>
            </a:ext>
          </a:extLst>
        </xdr:cNvPr>
        <xdr:cNvCxnSpPr/>
      </xdr:nvCxnSpPr>
      <xdr:spPr>
        <a:xfrm>
          <a:off x="1130300" y="59763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9243F9EB-E2C1-43D0-8D2B-076BC12A5562}"/>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33545</xdr:rowOff>
    </xdr:from>
    <xdr:ext cx="405111" cy="259045"/>
    <xdr:sp macro="" textlink="">
      <xdr:nvSpPr>
        <xdr:cNvPr id="82" name="n_2aveValue【道路】&#10;有形固定資産減価償却率">
          <a:extLst>
            <a:ext uri="{FF2B5EF4-FFF2-40B4-BE49-F238E27FC236}">
              <a16:creationId xmlns:a16="http://schemas.microsoft.com/office/drawing/2014/main" id="{1EE44B6E-0FE2-48EA-8D3A-2CC96B916B7B}"/>
            </a:ext>
          </a:extLst>
        </xdr:cNvPr>
        <xdr:cNvSpPr txBox="1"/>
      </xdr:nvSpPr>
      <xdr:spPr>
        <a:xfrm>
          <a:off x="27057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CA8BB8C1-669E-4D52-AA2E-34A16FF291BB}"/>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170705</xdr:rowOff>
    </xdr:from>
    <xdr:ext cx="405111" cy="259045"/>
    <xdr:sp macro="" textlink="">
      <xdr:nvSpPr>
        <xdr:cNvPr id="84" name="n_4aveValue【道路】&#10;有形固定資産減価償却率">
          <a:extLst>
            <a:ext uri="{FF2B5EF4-FFF2-40B4-BE49-F238E27FC236}">
              <a16:creationId xmlns:a16="http://schemas.microsoft.com/office/drawing/2014/main" id="{377850CB-3249-4F08-A9E9-336EB440079E}"/>
            </a:ext>
          </a:extLst>
        </xdr:cNvPr>
        <xdr:cNvSpPr txBox="1"/>
      </xdr:nvSpPr>
      <xdr:spPr>
        <a:xfrm>
          <a:off x="927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道路】&#10;有形固定資産減価償却率">
          <a:extLst>
            <a:ext uri="{FF2B5EF4-FFF2-40B4-BE49-F238E27FC236}">
              <a16:creationId xmlns:a16="http://schemas.microsoft.com/office/drawing/2014/main" id="{FAA5097A-D4A1-42C4-9AB9-1061303B88FA}"/>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95521</xdr:rowOff>
    </xdr:from>
    <xdr:ext cx="405111" cy="259045"/>
    <xdr:sp macro="" textlink="">
      <xdr:nvSpPr>
        <xdr:cNvPr id="86" name="n_2mainValue【道路】&#10;有形固定資産減価償却率">
          <a:extLst>
            <a:ext uri="{FF2B5EF4-FFF2-40B4-BE49-F238E27FC236}">
              <a16:creationId xmlns:a16="http://schemas.microsoft.com/office/drawing/2014/main" id="{7193A551-D089-45DB-8A7D-75B23A6AC465}"/>
            </a:ext>
          </a:extLst>
        </xdr:cNvPr>
        <xdr:cNvSpPr txBox="1"/>
      </xdr:nvSpPr>
      <xdr:spPr>
        <a:xfrm>
          <a:off x="27057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63517</xdr:rowOff>
    </xdr:from>
    <xdr:ext cx="405111" cy="259045"/>
    <xdr:sp macro="" textlink="">
      <xdr:nvSpPr>
        <xdr:cNvPr id="87" name="n_3mainValue【道路】&#10;有形固定資産減価償却率">
          <a:extLst>
            <a:ext uri="{FF2B5EF4-FFF2-40B4-BE49-F238E27FC236}">
              <a16:creationId xmlns:a16="http://schemas.microsoft.com/office/drawing/2014/main" id="{BC6146B1-F26D-4E76-8D54-7050ABCF7D40}"/>
            </a:ext>
          </a:extLst>
        </xdr:cNvPr>
        <xdr:cNvSpPr txBox="1"/>
      </xdr:nvSpPr>
      <xdr:spPr>
        <a:xfrm>
          <a:off x="1816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42943</xdr:rowOff>
    </xdr:from>
    <xdr:ext cx="405111" cy="259045"/>
    <xdr:sp macro="" textlink="">
      <xdr:nvSpPr>
        <xdr:cNvPr id="88" name="n_4mainValue【道路】&#10;有形固定資産減価償却率">
          <a:extLst>
            <a:ext uri="{FF2B5EF4-FFF2-40B4-BE49-F238E27FC236}">
              <a16:creationId xmlns:a16="http://schemas.microsoft.com/office/drawing/2014/main" id="{D60FF91D-F23C-4056-B8EA-4C4FA10769E0}"/>
            </a:ext>
          </a:extLst>
        </xdr:cNvPr>
        <xdr:cNvSpPr txBox="1"/>
      </xdr:nvSpPr>
      <xdr:spPr>
        <a:xfrm>
          <a:off x="9277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65B386B-802B-4065-BB0D-CAA081A94C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1A289EB-413A-45F6-AFA5-63424D36892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DA14C56-E5CE-41A4-9900-A695F920A3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117B746-F6C6-48D3-A015-D9C039657B0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DFE4E55-5B58-4719-9666-7AA908F943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DFC192D-4B3D-4AF9-9125-BB71C7D0D1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33AF630-F403-4AF4-95A8-EAC35477C49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98F60FBC-F19A-4B39-8AC4-5F49B8B3E47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9A8B5F1-A76D-412A-9F75-6CE20F0086C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D65AF0B-B6B3-4D66-9A88-FB771C3876D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9E460AA1-FE03-448E-B2F4-71B2835636D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295ED34C-5CF7-4E12-9D70-E4115BF42B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1" name="テキスト ボックス 100">
          <a:extLst>
            <a:ext uri="{FF2B5EF4-FFF2-40B4-BE49-F238E27FC236}">
              <a16:creationId xmlns:a16="http://schemas.microsoft.com/office/drawing/2014/main" id="{37634372-E0FD-430E-B97A-27C3CA27A077}"/>
            </a:ext>
          </a:extLst>
        </xdr:cNvPr>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46A68DDB-1607-4BC5-85C9-91A798F8813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3" name="テキスト ボックス 102">
          <a:extLst>
            <a:ext uri="{FF2B5EF4-FFF2-40B4-BE49-F238E27FC236}">
              <a16:creationId xmlns:a16="http://schemas.microsoft.com/office/drawing/2014/main" id="{6ED0BACD-E84D-4F66-AEFA-79EAB354B8D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8AD954FF-F770-41D4-B463-EA9B89D5721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636C8B0C-7916-4767-AA21-A564A1CB4FA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A6C4688A-F396-4127-A14B-D4E09D1ACD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8F156C3C-B00F-41A7-8061-0E381C213FF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1122D77C-6F76-488D-9374-62FAD96A263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9" name="テキスト ボックス 108">
          <a:extLst>
            <a:ext uri="{FF2B5EF4-FFF2-40B4-BE49-F238E27FC236}">
              <a16:creationId xmlns:a16="http://schemas.microsoft.com/office/drawing/2014/main" id="{7DD7D7FC-3045-4A0B-BAD1-884CB7AFC7A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DD9D384-CB56-459D-A34B-3CB3404C512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8F18DD27-F6E6-48CC-AE9B-EC1215254E5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A994CCD-804C-46E6-8BE8-9D6FBEEC45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3" name="直線コネクタ 112">
          <a:extLst>
            <a:ext uri="{FF2B5EF4-FFF2-40B4-BE49-F238E27FC236}">
              <a16:creationId xmlns:a16="http://schemas.microsoft.com/office/drawing/2014/main" id="{E01EE68B-235F-4DC1-915B-F910E4A7C818}"/>
            </a:ext>
          </a:extLst>
        </xdr:cNvPr>
        <xdr:cNvCxnSpPr/>
      </xdr:nvCxnSpPr>
      <xdr:spPr>
        <a:xfrm flipV="1">
          <a:off x="10476865" y="595343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4" name="【道路】&#10;一人当たり延長最小値テキスト">
          <a:extLst>
            <a:ext uri="{FF2B5EF4-FFF2-40B4-BE49-F238E27FC236}">
              <a16:creationId xmlns:a16="http://schemas.microsoft.com/office/drawing/2014/main" id="{045C384C-5416-4D27-AACF-C17BDB4D4A53}"/>
            </a:ext>
          </a:extLst>
        </xdr:cNvPr>
        <xdr:cNvSpPr txBox="1"/>
      </xdr:nvSpPr>
      <xdr:spPr>
        <a:xfrm>
          <a:off x="10515600" y="733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5" name="直線コネクタ 114">
          <a:extLst>
            <a:ext uri="{FF2B5EF4-FFF2-40B4-BE49-F238E27FC236}">
              <a16:creationId xmlns:a16="http://schemas.microsoft.com/office/drawing/2014/main" id="{67D33561-D360-4150-958A-90620AC1E858}"/>
            </a:ext>
          </a:extLst>
        </xdr:cNvPr>
        <xdr:cNvCxnSpPr/>
      </xdr:nvCxnSpPr>
      <xdr:spPr>
        <a:xfrm>
          <a:off x="10388600" y="73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16" name="【道路】&#10;一人当たり延長最大値テキスト">
          <a:extLst>
            <a:ext uri="{FF2B5EF4-FFF2-40B4-BE49-F238E27FC236}">
              <a16:creationId xmlns:a16="http://schemas.microsoft.com/office/drawing/2014/main" id="{908E0B1A-BC51-403B-9B30-166E140A24EA}"/>
            </a:ext>
          </a:extLst>
        </xdr:cNvPr>
        <xdr:cNvSpPr txBox="1"/>
      </xdr:nvSpPr>
      <xdr:spPr>
        <a:xfrm>
          <a:off x="10515600" y="57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17" name="直線コネクタ 116">
          <a:extLst>
            <a:ext uri="{FF2B5EF4-FFF2-40B4-BE49-F238E27FC236}">
              <a16:creationId xmlns:a16="http://schemas.microsoft.com/office/drawing/2014/main" id="{00D92DE3-13A5-4E4A-8B7A-88D8219E3C06}"/>
            </a:ext>
          </a:extLst>
        </xdr:cNvPr>
        <xdr:cNvCxnSpPr/>
      </xdr:nvCxnSpPr>
      <xdr:spPr>
        <a:xfrm>
          <a:off x="10388600" y="595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18" name="【道路】&#10;一人当たり延長平均値テキスト">
          <a:extLst>
            <a:ext uri="{FF2B5EF4-FFF2-40B4-BE49-F238E27FC236}">
              <a16:creationId xmlns:a16="http://schemas.microsoft.com/office/drawing/2014/main" id="{9A5B38B5-4082-4205-8A00-1596D8E34260}"/>
            </a:ext>
          </a:extLst>
        </xdr:cNvPr>
        <xdr:cNvSpPr txBox="1"/>
      </xdr:nvSpPr>
      <xdr:spPr>
        <a:xfrm>
          <a:off x="10515600" y="66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19" name="フローチャート: 判断 118">
          <a:extLst>
            <a:ext uri="{FF2B5EF4-FFF2-40B4-BE49-F238E27FC236}">
              <a16:creationId xmlns:a16="http://schemas.microsoft.com/office/drawing/2014/main" id="{87E6B4AB-34C4-47D6-A279-A62C9E14B608}"/>
            </a:ext>
          </a:extLst>
        </xdr:cNvPr>
        <xdr:cNvSpPr/>
      </xdr:nvSpPr>
      <xdr:spPr>
        <a:xfrm>
          <a:off x="10426700" y="68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0" name="フローチャート: 判断 119">
          <a:extLst>
            <a:ext uri="{FF2B5EF4-FFF2-40B4-BE49-F238E27FC236}">
              <a16:creationId xmlns:a16="http://schemas.microsoft.com/office/drawing/2014/main" id="{BDD5ADE4-D705-4AC9-919E-6BBA88A027E5}"/>
            </a:ext>
          </a:extLst>
        </xdr:cNvPr>
        <xdr:cNvSpPr/>
      </xdr:nvSpPr>
      <xdr:spPr>
        <a:xfrm>
          <a:off x="9588500" y="68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1" name="フローチャート: 判断 120">
          <a:extLst>
            <a:ext uri="{FF2B5EF4-FFF2-40B4-BE49-F238E27FC236}">
              <a16:creationId xmlns:a16="http://schemas.microsoft.com/office/drawing/2014/main" id="{F1CA9EB2-FEA8-4FC5-A941-98C013A8C30A}"/>
            </a:ext>
          </a:extLst>
        </xdr:cNvPr>
        <xdr:cNvSpPr/>
      </xdr:nvSpPr>
      <xdr:spPr>
        <a:xfrm>
          <a:off x="8699500" y="686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2" name="フローチャート: 判断 121">
          <a:extLst>
            <a:ext uri="{FF2B5EF4-FFF2-40B4-BE49-F238E27FC236}">
              <a16:creationId xmlns:a16="http://schemas.microsoft.com/office/drawing/2014/main" id="{D830294C-D9B2-4441-ACBF-1EB1F92E44A1}"/>
            </a:ext>
          </a:extLst>
        </xdr:cNvPr>
        <xdr:cNvSpPr/>
      </xdr:nvSpPr>
      <xdr:spPr>
        <a:xfrm>
          <a:off x="7810500" y="687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3" name="フローチャート: 判断 122">
          <a:extLst>
            <a:ext uri="{FF2B5EF4-FFF2-40B4-BE49-F238E27FC236}">
              <a16:creationId xmlns:a16="http://schemas.microsoft.com/office/drawing/2014/main" id="{2E987D38-6D68-4FA2-A46F-8AA6CAB957B8}"/>
            </a:ext>
          </a:extLst>
        </xdr:cNvPr>
        <xdr:cNvSpPr/>
      </xdr:nvSpPr>
      <xdr:spPr>
        <a:xfrm>
          <a:off x="6921500" y="689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5E02F67-28EB-4B0D-B8CE-2883FEC175B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D6AAF1E-CEA7-4787-A25A-60032F760F8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0C2032-358B-495B-BA66-34B357C9A78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0530722-9C2A-455A-B124-3CE116D93F8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60765F3-8ECE-404E-B832-AFBE72A829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94228</xdr:rowOff>
    </xdr:from>
    <xdr:to>
      <xdr:col>55</xdr:col>
      <xdr:colOff>50800</xdr:colOff>
      <xdr:row>42</xdr:row>
      <xdr:rowOff>24378</xdr:rowOff>
    </xdr:to>
    <xdr:sp macro="" textlink="">
      <xdr:nvSpPr>
        <xdr:cNvPr id="129" name="楕円 128">
          <a:extLst>
            <a:ext uri="{FF2B5EF4-FFF2-40B4-BE49-F238E27FC236}">
              <a16:creationId xmlns:a16="http://schemas.microsoft.com/office/drawing/2014/main" id="{5473BA54-CCA1-4DE7-96CC-259719A05441}"/>
            </a:ext>
          </a:extLst>
        </xdr:cNvPr>
        <xdr:cNvSpPr/>
      </xdr:nvSpPr>
      <xdr:spPr>
        <a:xfrm>
          <a:off x="10426700" y="71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72655</xdr:rowOff>
    </xdr:from>
    <xdr:ext cx="534377" cy="259045"/>
    <xdr:sp macro="" textlink="">
      <xdr:nvSpPr>
        <xdr:cNvPr id="130" name="【道路】&#10;一人当たり延長該当値テキスト">
          <a:extLst>
            <a:ext uri="{FF2B5EF4-FFF2-40B4-BE49-F238E27FC236}">
              <a16:creationId xmlns:a16="http://schemas.microsoft.com/office/drawing/2014/main" id="{6034B3F2-09B2-47C3-9B66-C8F5DC6BB6E2}"/>
            </a:ext>
          </a:extLst>
        </xdr:cNvPr>
        <xdr:cNvSpPr txBox="1"/>
      </xdr:nvSpPr>
      <xdr:spPr>
        <a:xfrm>
          <a:off x="10515600" y="71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105086</xdr:rowOff>
    </xdr:from>
    <xdr:to>
      <xdr:col>50</xdr:col>
      <xdr:colOff>165100</xdr:colOff>
      <xdr:row>42</xdr:row>
      <xdr:rowOff>35236</xdr:rowOff>
    </xdr:to>
    <xdr:sp macro="" textlink="">
      <xdr:nvSpPr>
        <xdr:cNvPr id="131" name="楕円 130">
          <a:extLst>
            <a:ext uri="{FF2B5EF4-FFF2-40B4-BE49-F238E27FC236}">
              <a16:creationId xmlns:a16="http://schemas.microsoft.com/office/drawing/2014/main" id="{7DBDBB2F-13CB-4EC4-802B-1D11CA7FCAB7}"/>
            </a:ext>
          </a:extLst>
        </xdr:cNvPr>
        <xdr:cNvSpPr/>
      </xdr:nvSpPr>
      <xdr:spPr>
        <a:xfrm>
          <a:off x="9588500" y="71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145028</xdr:rowOff>
    </xdr:from>
    <xdr:to>
      <xdr:col>55</xdr:col>
      <xdr:colOff>0</xdr:colOff>
      <xdr:row>41</xdr:row>
      <xdr:rowOff>155886</xdr:rowOff>
    </xdr:to>
    <xdr:cxnSp macro="">
      <xdr:nvCxnSpPr>
        <xdr:cNvPr id="132" name="直線コネクタ 131">
          <a:extLst>
            <a:ext uri="{FF2B5EF4-FFF2-40B4-BE49-F238E27FC236}">
              <a16:creationId xmlns:a16="http://schemas.microsoft.com/office/drawing/2014/main" id="{B86D318F-60BE-44C0-B569-304D82C21C33}"/>
            </a:ext>
          </a:extLst>
        </xdr:cNvPr>
        <xdr:cNvCxnSpPr/>
      </xdr:nvCxnSpPr>
      <xdr:spPr>
        <a:xfrm flipV="1">
          <a:off x="9639300" y="7174478"/>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149720</xdr:rowOff>
    </xdr:from>
    <xdr:to>
      <xdr:col>46</xdr:col>
      <xdr:colOff>38100</xdr:colOff>
      <xdr:row>41</xdr:row>
      <xdr:rowOff>79870</xdr:rowOff>
    </xdr:to>
    <xdr:sp macro="" textlink="">
      <xdr:nvSpPr>
        <xdr:cNvPr id="133" name="楕円 132">
          <a:extLst>
            <a:ext uri="{FF2B5EF4-FFF2-40B4-BE49-F238E27FC236}">
              <a16:creationId xmlns:a16="http://schemas.microsoft.com/office/drawing/2014/main" id="{91C46EAE-8B6C-49CF-91E7-4D8CF4D2E2CE}"/>
            </a:ext>
          </a:extLst>
        </xdr:cNvPr>
        <xdr:cNvSpPr/>
      </xdr:nvSpPr>
      <xdr:spPr>
        <a:xfrm>
          <a:off x="8699500" y="70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29070</xdr:rowOff>
    </xdr:from>
    <xdr:to>
      <xdr:col>50</xdr:col>
      <xdr:colOff>114300</xdr:colOff>
      <xdr:row>41</xdr:row>
      <xdr:rowOff>155886</xdr:rowOff>
    </xdr:to>
    <xdr:cxnSp macro="">
      <xdr:nvCxnSpPr>
        <xdr:cNvPr id="134" name="直線コネクタ 133">
          <a:extLst>
            <a:ext uri="{FF2B5EF4-FFF2-40B4-BE49-F238E27FC236}">
              <a16:creationId xmlns:a16="http://schemas.microsoft.com/office/drawing/2014/main" id="{E6D6C327-9703-46E6-A1B4-1D7D68126C6A}"/>
            </a:ext>
          </a:extLst>
        </xdr:cNvPr>
        <xdr:cNvCxnSpPr/>
      </xdr:nvCxnSpPr>
      <xdr:spPr>
        <a:xfrm>
          <a:off x="8750300" y="7058520"/>
          <a:ext cx="889000" cy="12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159779</xdr:rowOff>
    </xdr:from>
    <xdr:to>
      <xdr:col>41</xdr:col>
      <xdr:colOff>101600</xdr:colOff>
      <xdr:row>41</xdr:row>
      <xdr:rowOff>89929</xdr:rowOff>
    </xdr:to>
    <xdr:sp macro="" textlink="">
      <xdr:nvSpPr>
        <xdr:cNvPr id="135" name="楕円 134">
          <a:extLst>
            <a:ext uri="{FF2B5EF4-FFF2-40B4-BE49-F238E27FC236}">
              <a16:creationId xmlns:a16="http://schemas.microsoft.com/office/drawing/2014/main" id="{46FAD2EE-BA40-4F3A-A18A-D6476E1DFA6C}"/>
            </a:ext>
          </a:extLst>
        </xdr:cNvPr>
        <xdr:cNvSpPr/>
      </xdr:nvSpPr>
      <xdr:spPr>
        <a:xfrm>
          <a:off x="7810500" y="701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29070</xdr:rowOff>
    </xdr:from>
    <xdr:to>
      <xdr:col>45</xdr:col>
      <xdr:colOff>177800</xdr:colOff>
      <xdr:row>41</xdr:row>
      <xdr:rowOff>39129</xdr:rowOff>
    </xdr:to>
    <xdr:cxnSp macro="">
      <xdr:nvCxnSpPr>
        <xdr:cNvPr id="136" name="直線コネクタ 135">
          <a:extLst>
            <a:ext uri="{FF2B5EF4-FFF2-40B4-BE49-F238E27FC236}">
              <a16:creationId xmlns:a16="http://schemas.microsoft.com/office/drawing/2014/main" id="{FCF5A829-A34F-4534-A35B-B183832C19CA}"/>
            </a:ext>
          </a:extLst>
        </xdr:cNvPr>
        <xdr:cNvCxnSpPr/>
      </xdr:nvCxnSpPr>
      <xdr:spPr>
        <a:xfrm flipV="1">
          <a:off x="7861300" y="705852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166713</xdr:rowOff>
    </xdr:from>
    <xdr:to>
      <xdr:col>36</xdr:col>
      <xdr:colOff>165100</xdr:colOff>
      <xdr:row>41</xdr:row>
      <xdr:rowOff>96863</xdr:rowOff>
    </xdr:to>
    <xdr:sp macro="" textlink="">
      <xdr:nvSpPr>
        <xdr:cNvPr id="137" name="楕円 136">
          <a:extLst>
            <a:ext uri="{FF2B5EF4-FFF2-40B4-BE49-F238E27FC236}">
              <a16:creationId xmlns:a16="http://schemas.microsoft.com/office/drawing/2014/main" id="{456FC725-5B4D-4147-8D60-EF9EFF89D844}"/>
            </a:ext>
          </a:extLst>
        </xdr:cNvPr>
        <xdr:cNvSpPr/>
      </xdr:nvSpPr>
      <xdr:spPr>
        <a:xfrm>
          <a:off x="6921500" y="702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39129</xdr:rowOff>
    </xdr:from>
    <xdr:to>
      <xdr:col>41</xdr:col>
      <xdr:colOff>50800</xdr:colOff>
      <xdr:row>41</xdr:row>
      <xdr:rowOff>46063</xdr:rowOff>
    </xdr:to>
    <xdr:cxnSp macro="">
      <xdr:nvCxnSpPr>
        <xdr:cNvPr id="138" name="直線コネクタ 137">
          <a:extLst>
            <a:ext uri="{FF2B5EF4-FFF2-40B4-BE49-F238E27FC236}">
              <a16:creationId xmlns:a16="http://schemas.microsoft.com/office/drawing/2014/main" id="{6C2A816D-7568-467A-A659-029E7E23EB15}"/>
            </a:ext>
          </a:extLst>
        </xdr:cNvPr>
        <xdr:cNvCxnSpPr/>
      </xdr:nvCxnSpPr>
      <xdr:spPr>
        <a:xfrm flipV="1">
          <a:off x="6972300" y="7068579"/>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39" name="n_1aveValue【道路】&#10;一人当たり延長">
          <a:extLst>
            <a:ext uri="{FF2B5EF4-FFF2-40B4-BE49-F238E27FC236}">
              <a16:creationId xmlns:a16="http://schemas.microsoft.com/office/drawing/2014/main" id="{7554FBDC-E73A-48FE-A686-8E923EDD7310}"/>
            </a:ext>
          </a:extLst>
        </xdr:cNvPr>
        <xdr:cNvSpPr txBox="1"/>
      </xdr:nvSpPr>
      <xdr:spPr>
        <a:xfrm>
          <a:off x="935941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0" name="n_2aveValue【道路】&#10;一人当たり延長">
          <a:extLst>
            <a:ext uri="{FF2B5EF4-FFF2-40B4-BE49-F238E27FC236}">
              <a16:creationId xmlns:a16="http://schemas.microsoft.com/office/drawing/2014/main" id="{D26C0A1E-C318-418A-A989-5427133CF821}"/>
            </a:ext>
          </a:extLst>
        </xdr:cNvPr>
        <xdr:cNvSpPr txBox="1"/>
      </xdr:nvSpPr>
      <xdr:spPr>
        <a:xfrm>
          <a:off x="8483111" y="66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1" name="n_3aveValue【道路】&#10;一人当たり延長">
          <a:extLst>
            <a:ext uri="{FF2B5EF4-FFF2-40B4-BE49-F238E27FC236}">
              <a16:creationId xmlns:a16="http://schemas.microsoft.com/office/drawing/2014/main" id="{E03C62C6-EFE4-40EC-9461-A725967468CD}"/>
            </a:ext>
          </a:extLst>
        </xdr:cNvPr>
        <xdr:cNvSpPr txBox="1"/>
      </xdr:nvSpPr>
      <xdr:spPr>
        <a:xfrm>
          <a:off x="7594111" y="66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2" name="n_4aveValue【道路】&#10;一人当たり延長">
          <a:extLst>
            <a:ext uri="{FF2B5EF4-FFF2-40B4-BE49-F238E27FC236}">
              <a16:creationId xmlns:a16="http://schemas.microsoft.com/office/drawing/2014/main" id="{42687C23-DD32-4D0D-A47C-C35856B55ACD}"/>
            </a:ext>
          </a:extLst>
        </xdr:cNvPr>
        <xdr:cNvSpPr txBox="1"/>
      </xdr:nvSpPr>
      <xdr:spPr>
        <a:xfrm>
          <a:off x="670511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26363</xdr:rowOff>
    </xdr:from>
    <xdr:ext cx="534377" cy="259045"/>
    <xdr:sp macro="" textlink="">
      <xdr:nvSpPr>
        <xdr:cNvPr id="143" name="n_1mainValue【道路】&#10;一人当たり延長">
          <a:extLst>
            <a:ext uri="{FF2B5EF4-FFF2-40B4-BE49-F238E27FC236}">
              <a16:creationId xmlns:a16="http://schemas.microsoft.com/office/drawing/2014/main" id="{5A6F66A5-8046-4ADB-8958-8F28D812450F}"/>
            </a:ext>
          </a:extLst>
        </xdr:cNvPr>
        <xdr:cNvSpPr txBox="1"/>
      </xdr:nvSpPr>
      <xdr:spPr>
        <a:xfrm>
          <a:off x="9359411" y="722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70997</xdr:rowOff>
    </xdr:from>
    <xdr:ext cx="534377" cy="259045"/>
    <xdr:sp macro="" textlink="">
      <xdr:nvSpPr>
        <xdr:cNvPr id="144" name="n_2mainValue【道路】&#10;一人当たり延長">
          <a:extLst>
            <a:ext uri="{FF2B5EF4-FFF2-40B4-BE49-F238E27FC236}">
              <a16:creationId xmlns:a16="http://schemas.microsoft.com/office/drawing/2014/main" id="{0D798972-60E2-47E8-8C67-669F4702ED09}"/>
            </a:ext>
          </a:extLst>
        </xdr:cNvPr>
        <xdr:cNvSpPr txBox="1"/>
      </xdr:nvSpPr>
      <xdr:spPr>
        <a:xfrm>
          <a:off x="8483111" y="71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81056</xdr:rowOff>
    </xdr:from>
    <xdr:ext cx="534377" cy="259045"/>
    <xdr:sp macro="" textlink="">
      <xdr:nvSpPr>
        <xdr:cNvPr id="145" name="n_3mainValue【道路】&#10;一人当たり延長">
          <a:extLst>
            <a:ext uri="{FF2B5EF4-FFF2-40B4-BE49-F238E27FC236}">
              <a16:creationId xmlns:a16="http://schemas.microsoft.com/office/drawing/2014/main" id="{0F7C84B1-5541-4BBF-958D-0A3F60FB0B91}"/>
            </a:ext>
          </a:extLst>
        </xdr:cNvPr>
        <xdr:cNvSpPr txBox="1"/>
      </xdr:nvSpPr>
      <xdr:spPr>
        <a:xfrm>
          <a:off x="7594111" y="71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87990</xdr:rowOff>
    </xdr:from>
    <xdr:ext cx="534377" cy="259045"/>
    <xdr:sp macro="" textlink="">
      <xdr:nvSpPr>
        <xdr:cNvPr id="146" name="n_4mainValue【道路】&#10;一人当たり延長">
          <a:extLst>
            <a:ext uri="{FF2B5EF4-FFF2-40B4-BE49-F238E27FC236}">
              <a16:creationId xmlns:a16="http://schemas.microsoft.com/office/drawing/2014/main" id="{0C1581A8-E994-4A14-8311-B3E6B1A5F377}"/>
            </a:ext>
          </a:extLst>
        </xdr:cNvPr>
        <xdr:cNvSpPr txBox="1"/>
      </xdr:nvSpPr>
      <xdr:spPr>
        <a:xfrm>
          <a:off x="6705111" y="71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97318A69-EA6C-4D5C-A81B-9DEFB87808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05D4FAE-AAD7-4ECA-9F36-C0957F0C0E9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878AF655-22DE-4498-9319-C41A43ABBC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49E23CAF-4CA2-456C-B7B8-80C57CF803B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28FB515-9B19-41E7-863D-938E151D5B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E741A4F3-1B8C-4CF2-BAE2-0895B38CA7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35D5A5B8-3BC2-4DA7-B66D-4D74FFFFE90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1A0930F-E403-400D-9A6F-36AF320226B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B78105C-50B5-47FB-867F-103015D9FA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95C4D03-CC44-4B85-85AD-1B63B027B1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F391430C-FA79-48A3-9BA5-A37DCE1943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17ADC75-E592-4E76-99B0-CA746F4876C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8B2AB98D-113E-432E-A322-2DD32360C70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54A956E5-364F-4DD1-8D88-C95ACE3883D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75F9EA3A-1F4B-4139-AE5D-A96D0C9B8B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88364081-33EC-4CD1-BC9D-825F82D45B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89952F4C-00BC-45C0-A5C7-4C65A67F8D1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BD96245D-29E8-43FE-8FEF-7AC679BC90A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46805072-2B7D-4F1A-81AA-0997C1F403F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DF6D1E32-836C-402E-B219-6D18829041D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4591483E-0DC3-4CE4-BDAF-50A0DD83F2B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2698394-4F2F-4F2D-B9BF-89D5997328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4FC39542-80A6-4C45-B136-BE138A48476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8BF7259-0497-441C-ADBC-4B2081443C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1" name="直線コネクタ 170">
          <a:extLst>
            <a:ext uri="{FF2B5EF4-FFF2-40B4-BE49-F238E27FC236}">
              <a16:creationId xmlns:a16="http://schemas.microsoft.com/office/drawing/2014/main" id="{9A63E5F5-6650-4D57-A644-DBE82CFC37CF}"/>
            </a:ext>
          </a:extLst>
        </xdr:cNvPr>
        <xdr:cNvCxnSpPr/>
      </xdr:nvCxnSpPr>
      <xdr:spPr>
        <a:xfrm flipV="1">
          <a:off x="4634865" y="974407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5DC71D5A-3F8F-4D32-B4AA-FF3AA633A1E6}"/>
            </a:ext>
          </a:extLst>
        </xdr:cNvPr>
        <xdr:cNvSpPr txBox="1"/>
      </xdr:nvSpPr>
      <xdr:spPr>
        <a:xfrm>
          <a:off x="46736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3" name="直線コネクタ 172">
          <a:extLst>
            <a:ext uri="{FF2B5EF4-FFF2-40B4-BE49-F238E27FC236}">
              <a16:creationId xmlns:a16="http://schemas.microsoft.com/office/drawing/2014/main" id="{D2A43FAB-D361-4244-BD95-CF5F5602491F}"/>
            </a:ext>
          </a:extLst>
        </xdr:cNvPr>
        <xdr:cNvCxnSpPr/>
      </xdr:nvCxnSpPr>
      <xdr:spPr>
        <a:xfrm>
          <a:off x="4546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1BE22DAE-519A-4CE0-BE0A-AF62954FA5FA}"/>
            </a:ext>
          </a:extLst>
        </xdr:cNvPr>
        <xdr:cNvSpPr txBox="1"/>
      </xdr:nvSpPr>
      <xdr:spPr>
        <a:xfrm>
          <a:off x="4673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5" name="直線コネクタ 174">
          <a:extLst>
            <a:ext uri="{FF2B5EF4-FFF2-40B4-BE49-F238E27FC236}">
              <a16:creationId xmlns:a16="http://schemas.microsoft.com/office/drawing/2014/main" id="{13BD5AFA-EE6F-499D-BB9E-899255D2F3B1}"/>
            </a:ext>
          </a:extLst>
        </xdr:cNvPr>
        <xdr:cNvCxnSpPr/>
      </xdr:nvCxnSpPr>
      <xdr:spPr>
        <a:xfrm>
          <a:off x="4546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CBF932EF-C427-4799-81AB-E70407C06909}"/>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7" name="フローチャート: 判断 176">
          <a:extLst>
            <a:ext uri="{FF2B5EF4-FFF2-40B4-BE49-F238E27FC236}">
              <a16:creationId xmlns:a16="http://schemas.microsoft.com/office/drawing/2014/main" id="{04EFBAD3-2352-4737-AF2F-76955EC692B5}"/>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8" name="フローチャート: 判断 177">
          <a:extLst>
            <a:ext uri="{FF2B5EF4-FFF2-40B4-BE49-F238E27FC236}">
              <a16:creationId xmlns:a16="http://schemas.microsoft.com/office/drawing/2014/main" id="{87618D77-093D-4926-A9C1-F0D24AD82C7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79" name="フローチャート: 判断 178">
          <a:extLst>
            <a:ext uri="{FF2B5EF4-FFF2-40B4-BE49-F238E27FC236}">
              <a16:creationId xmlns:a16="http://schemas.microsoft.com/office/drawing/2014/main" id="{BA9387AA-03A2-4887-9EB0-FF5C7949264F}"/>
            </a:ext>
          </a:extLst>
        </xdr:cNvPr>
        <xdr:cNvSpPr/>
      </xdr:nvSpPr>
      <xdr:spPr>
        <a:xfrm>
          <a:off x="2857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0" name="フローチャート: 判断 179">
          <a:extLst>
            <a:ext uri="{FF2B5EF4-FFF2-40B4-BE49-F238E27FC236}">
              <a16:creationId xmlns:a16="http://schemas.microsoft.com/office/drawing/2014/main" id="{440CB517-C60C-4AF7-8754-32E531347BB8}"/>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1" name="フローチャート: 判断 180">
          <a:extLst>
            <a:ext uri="{FF2B5EF4-FFF2-40B4-BE49-F238E27FC236}">
              <a16:creationId xmlns:a16="http://schemas.microsoft.com/office/drawing/2014/main" id="{B7A6A8E8-ACD8-4E8A-9D12-AD3F7561D7B2}"/>
            </a:ext>
          </a:extLst>
        </xdr:cNvPr>
        <xdr:cNvSpPr/>
      </xdr:nvSpPr>
      <xdr:spPr>
        <a:xfrm>
          <a:off x="1079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9F2DFC56-0604-4AA6-8079-6E1A293312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6C64A0-A681-439E-896C-D94F82E4DD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B5CD45E-2581-4887-87D2-5341A47116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83F82BE-D6C9-48B9-B53F-55FED3B6AFB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58CACE-F026-45AE-8C27-1C0BCE6537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87" name="楕円 186">
          <a:extLst>
            <a:ext uri="{FF2B5EF4-FFF2-40B4-BE49-F238E27FC236}">
              <a16:creationId xmlns:a16="http://schemas.microsoft.com/office/drawing/2014/main" id="{CDEF4616-544D-4528-A3AE-70D699771735}"/>
            </a:ext>
          </a:extLst>
        </xdr:cNvPr>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5C36071-5CA1-4538-A730-7568C7244DA2}"/>
            </a:ext>
          </a:extLst>
        </xdr:cNvPr>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120650</xdr:rowOff>
    </xdr:from>
    <xdr:to>
      <xdr:col>20</xdr:col>
      <xdr:colOff>38100</xdr:colOff>
      <xdr:row>61</xdr:row>
      <xdr:rowOff>50800</xdr:rowOff>
    </xdr:to>
    <xdr:sp macro="" textlink="">
      <xdr:nvSpPr>
        <xdr:cNvPr id="189" name="楕円 188">
          <a:extLst>
            <a:ext uri="{FF2B5EF4-FFF2-40B4-BE49-F238E27FC236}">
              <a16:creationId xmlns:a16="http://schemas.microsoft.com/office/drawing/2014/main" id="{A4425527-ABEE-4407-A03F-7CF1007C307D}"/>
            </a:ext>
          </a:extLst>
        </xdr:cNvPr>
        <xdr:cNvSpPr/>
      </xdr:nvSpPr>
      <xdr:spPr>
        <a:xfrm>
          <a:off x="3746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0</xdr:rowOff>
    </xdr:from>
    <xdr:to>
      <xdr:col>24</xdr:col>
      <xdr:colOff>63500</xdr:colOff>
      <xdr:row>61</xdr:row>
      <xdr:rowOff>26670</xdr:rowOff>
    </xdr:to>
    <xdr:cxnSp macro="">
      <xdr:nvCxnSpPr>
        <xdr:cNvPr id="190" name="直線コネクタ 189">
          <a:extLst>
            <a:ext uri="{FF2B5EF4-FFF2-40B4-BE49-F238E27FC236}">
              <a16:creationId xmlns:a16="http://schemas.microsoft.com/office/drawing/2014/main" id="{2903CDC3-0D3C-42D7-954E-CEF739DCE1B5}"/>
            </a:ext>
          </a:extLst>
        </xdr:cNvPr>
        <xdr:cNvCxnSpPr/>
      </xdr:nvCxnSpPr>
      <xdr:spPr>
        <a:xfrm>
          <a:off x="3797300" y="10458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93980</xdr:rowOff>
    </xdr:from>
    <xdr:to>
      <xdr:col>15</xdr:col>
      <xdr:colOff>101600</xdr:colOff>
      <xdr:row>61</xdr:row>
      <xdr:rowOff>24130</xdr:rowOff>
    </xdr:to>
    <xdr:sp macro="" textlink="">
      <xdr:nvSpPr>
        <xdr:cNvPr id="191" name="楕円 190">
          <a:extLst>
            <a:ext uri="{FF2B5EF4-FFF2-40B4-BE49-F238E27FC236}">
              <a16:creationId xmlns:a16="http://schemas.microsoft.com/office/drawing/2014/main" id="{92600C80-F828-4571-9E3D-DE80D9BC07B9}"/>
            </a:ext>
          </a:extLst>
        </xdr:cNvPr>
        <xdr:cNvSpPr/>
      </xdr:nvSpPr>
      <xdr:spPr>
        <a:xfrm>
          <a:off x="2857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144780</xdr:rowOff>
    </xdr:from>
    <xdr:to>
      <xdr:col>19</xdr:col>
      <xdr:colOff>177800</xdr:colOff>
      <xdr:row>61</xdr:row>
      <xdr:rowOff>0</xdr:rowOff>
    </xdr:to>
    <xdr:cxnSp macro="">
      <xdr:nvCxnSpPr>
        <xdr:cNvPr id="192" name="直線コネクタ 191">
          <a:extLst>
            <a:ext uri="{FF2B5EF4-FFF2-40B4-BE49-F238E27FC236}">
              <a16:creationId xmlns:a16="http://schemas.microsoft.com/office/drawing/2014/main" id="{402F7D7E-EAD0-420A-8784-315E086C5EFC}"/>
            </a:ext>
          </a:extLst>
        </xdr:cNvPr>
        <xdr:cNvCxnSpPr/>
      </xdr:nvCxnSpPr>
      <xdr:spPr>
        <a:xfrm>
          <a:off x="2908300" y="104317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74930</xdr:rowOff>
    </xdr:from>
    <xdr:to>
      <xdr:col>10</xdr:col>
      <xdr:colOff>165100</xdr:colOff>
      <xdr:row>61</xdr:row>
      <xdr:rowOff>5080</xdr:rowOff>
    </xdr:to>
    <xdr:sp macro="" textlink="">
      <xdr:nvSpPr>
        <xdr:cNvPr id="193" name="楕円 192">
          <a:extLst>
            <a:ext uri="{FF2B5EF4-FFF2-40B4-BE49-F238E27FC236}">
              <a16:creationId xmlns:a16="http://schemas.microsoft.com/office/drawing/2014/main" id="{D3B7F22D-E1AB-49AA-A081-4B30EC72724D}"/>
            </a:ext>
          </a:extLst>
        </xdr:cNvPr>
        <xdr:cNvSpPr/>
      </xdr:nvSpPr>
      <xdr:spPr>
        <a:xfrm>
          <a:off x="196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144780</xdr:rowOff>
    </xdr:to>
    <xdr:cxnSp macro="">
      <xdr:nvCxnSpPr>
        <xdr:cNvPr id="194" name="直線コネクタ 193">
          <a:extLst>
            <a:ext uri="{FF2B5EF4-FFF2-40B4-BE49-F238E27FC236}">
              <a16:creationId xmlns:a16="http://schemas.microsoft.com/office/drawing/2014/main" id="{46EC227E-77C5-40A6-AAFB-DD6121AD0979}"/>
            </a:ext>
          </a:extLst>
        </xdr:cNvPr>
        <xdr:cNvCxnSpPr/>
      </xdr:nvCxnSpPr>
      <xdr:spPr>
        <a:xfrm>
          <a:off x="2019300" y="104127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46355</xdr:rowOff>
    </xdr:from>
    <xdr:to>
      <xdr:col>6</xdr:col>
      <xdr:colOff>38100</xdr:colOff>
      <xdr:row>60</xdr:row>
      <xdr:rowOff>147955</xdr:rowOff>
    </xdr:to>
    <xdr:sp macro="" textlink="">
      <xdr:nvSpPr>
        <xdr:cNvPr id="195" name="楕円 194">
          <a:extLst>
            <a:ext uri="{FF2B5EF4-FFF2-40B4-BE49-F238E27FC236}">
              <a16:creationId xmlns:a16="http://schemas.microsoft.com/office/drawing/2014/main" id="{878F32B2-7966-42B3-887F-3F19D4C59215}"/>
            </a:ext>
          </a:extLst>
        </xdr:cNvPr>
        <xdr:cNvSpPr/>
      </xdr:nvSpPr>
      <xdr:spPr>
        <a:xfrm>
          <a:off x="1079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97155</xdr:rowOff>
    </xdr:from>
    <xdr:to>
      <xdr:col>10</xdr:col>
      <xdr:colOff>114300</xdr:colOff>
      <xdr:row>60</xdr:row>
      <xdr:rowOff>125730</xdr:rowOff>
    </xdr:to>
    <xdr:cxnSp macro="">
      <xdr:nvCxnSpPr>
        <xdr:cNvPr id="196" name="直線コネクタ 195">
          <a:extLst>
            <a:ext uri="{FF2B5EF4-FFF2-40B4-BE49-F238E27FC236}">
              <a16:creationId xmlns:a16="http://schemas.microsoft.com/office/drawing/2014/main" id="{60B8D275-FDB6-4CEB-9255-4C3516D633CF}"/>
            </a:ext>
          </a:extLst>
        </xdr:cNvPr>
        <xdr:cNvCxnSpPr/>
      </xdr:nvCxnSpPr>
      <xdr:spPr>
        <a:xfrm>
          <a:off x="1130300" y="1038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AA8C1195-00A6-4A81-B7AF-8A477E6FD647}"/>
            </a:ext>
          </a:extLst>
        </xdr:cNvPr>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282A85A2-60BD-4F80-B7B9-FDADE68D7F1F}"/>
            </a:ext>
          </a:extLst>
        </xdr:cNvPr>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56F4C3D-8550-4C85-ACF6-66CCC1E4490D}"/>
            </a:ext>
          </a:extLst>
        </xdr:cNvPr>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CF229929-12E0-4C47-B815-36EC3309AF9F}"/>
            </a:ext>
          </a:extLst>
        </xdr:cNvPr>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41927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8405F62-3DE0-4336-8B2C-323FC6371E24}"/>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6FDC0CED-6F62-43E6-B86C-5628662C93BE}"/>
            </a:ext>
          </a:extLst>
        </xdr:cNvPr>
        <xdr:cNvSpPr txBox="1"/>
      </xdr:nvSpPr>
      <xdr:spPr>
        <a:xfrm>
          <a:off x="2705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167657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A65E77D2-4F19-4210-87C0-D4268F2C4625}"/>
            </a:ext>
          </a:extLst>
        </xdr:cNvPr>
        <xdr:cNvSpPr txBox="1"/>
      </xdr:nvSpPr>
      <xdr:spPr>
        <a:xfrm>
          <a:off x="1816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139082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1105A165-A75C-4280-AD48-714F2D01B9B0}"/>
            </a:ext>
          </a:extLst>
        </xdr:cNvPr>
        <xdr:cNvSpPr txBox="1"/>
      </xdr:nvSpPr>
      <xdr:spPr>
        <a:xfrm>
          <a:off x="927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F57F9E6-0E71-44D3-AF4F-03866FAF16C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BD34EED-6D23-4FDC-B041-2B0816A47F3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98C9D98E-1BDC-4975-8541-59DA48EA34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9CB14C8-9AC0-48C1-9557-02F30367D2C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A88DDF2-ECF0-447B-A6D8-6525E4D28F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3092E62-CBBD-49B9-9062-27C3AFC0CDD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7849FB4-5BCB-4F1F-A8A4-77327BAAE2F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A6340FF-9C87-480D-8A63-38E88C0AF64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AA5A3E6-E458-4734-9B94-E2C2FEF2DCE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765EE4D-6751-4487-8139-C396991A79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CF283704-C378-40F8-8FFA-21DB09A0512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C12EF908-38E4-4848-9679-D45141708E29}"/>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4211EE2C-1360-4ED7-83B2-39B4FA268C0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8" name="テキスト ボックス 217">
          <a:extLst>
            <a:ext uri="{FF2B5EF4-FFF2-40B4-BE49-F238E27FC236}">
              <a16:creationId xmlns:a16="http://schemas.microsoft.com/office/drawing/2014/main" id="{A2A85F77-7EF8-4DEF-BF38-90EA8B321BC4}"/>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6AE104F0-5B22-4E81-95D8-C8EF74C6187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0" name="テキスト ボックス 219">
          <a:extLst>
            <a:ext uri="{FF2B5EF4-FFF2-40B4-BE49-F238E27FC236}">
              <a16:creationId xmlns:a16="http://schemas.microsoft.com/office/drawing/2014/main" id="{258ACB44-B6C6-43AF-9C31-ABAB3B8CFD9C}"/>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885DC653-F624-431C-AAB9-40FC8E81DC5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2" name="テキスト ボックス 221">
          <a:extLst>
            <a:ext uri="{FF2B5EF4-FFF2-40B4-BE49-F238E27FC236}">
              <a16:creationId xmlns:a16="http://schemas.microsoft.com/office/drawing/2014/main" id="{46BD5637-8E59-4DB9-A937-EE6A54E3D63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170DD6AC-5DDB-41DB-8E67-234315F2CB6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D06A11AF-351F-4664-9B83-1BCE77F2EE2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B3961F38-C6DB-465B-82B2-66ACFDF8FB2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06C409E0-3D56-4108-AC54-F6CB39E59B0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74C10BB-5FE5-4D83-AC3C-4E743A4659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CD50F98F-6386-4B24-88E0-9611F182582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79E2946-9E28-44A3-8990-3857558CD9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0" name="直線コネクタ 229">
          <a:extLst>
            <a:ext uri="{FF2B5EF4-FFF2-40B4-BE49-F238E27FC236}">
              <a16:creationId xmlns:a16="http://schemas.microsoft.com/office/drawing/2014/main" id="{01A90B5C-F70E-44E4-93AF-19C46D2FA62B}"/>
            </a:ext>
          </a:extLst>
        </xdr:cNvPr>
        <xdr:cNvCxnSpPr/>
      </xdr:nvCxnSpPr>
      <xdr:spPr>
        <a:xfrm flipV="1">
          <a:off x="10476865" y="9542042"/>
          <a:ext cx="0" cy="15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7EEB6898-901A-4BF8-B399-EE71A4A21039}"/>
            </a:ext>
          </a:extLst>
        </xdr:cNvPr>
        <xdr:cNvSpPr txBox="1"/>
      </xdr:nvSpPr>
      <xdr:spPr>
        <a:xfrm>
          <a:off x="1051560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2" name="直線コネクタ 231">
          <a:extLst>
            <a:ext uri="{FF2B5EF4-FFF2-40B4-BE49-F238E27FC236}">
              <a16:creationId xmlns:a16="http://schemas.microsoft.com/office/drawing/2014/main" id="{5763978E-7437-40F0-A88C-4F3B90B85CD8}"/>
            </a:ext>
          </a:extLst>
        </xdr:cNvPr>
        <xdr:cNvCxnSpPr/>
      </xdr:nvCxnSpPr>
      <xdr:spPr>
        <a:xfrm>
          <a:off x="10388600" y="1108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949D66B-1682-401D-B8EE-0370AD6D0627}"/>
            </a:ext>
          </a:extLst>
        </xdr:cNvPr>
        <xdr:cNvSpPr txBox="1"/>
      </xdr:nvSpPr>
      <xdr:spPr>
        <a:xfrm>
          <a:off x="10515600" y="9317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4" name="直線コネクタ 233">
          <a:extLst>
            <a:ext uri="{FF2B5EF4-FFF2-40B4-BE49-F238E27FC236}">
              <a16:creationId xmlns:a16="http://schemas.microsoft.com/office/drawing/2014/main" id="{1FC3AB18-791B-4296-A798-935D507D5F2A}"/>
            </a:ext>
          </a:extLst>
        </xdr:cNvPr>
        <xdr:cNvCxnSpPr/>
      </xdr:nvCxnSpPr>
      <xdr:spPr>
        <a:xfrm>
          <a:off x="10388600" y="954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40665</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19043E75-B3BA-4DE2-B50B-215F61787E90}"/>
            </a:ext>
          </a:extLst>
        </xdr:cNvPr>
        <xdr:cNvSpPr txBox="1"/>
      </xdr:nvSpPr>
      <xdr:spPr>
        <a:xfrm>
          <a:off x="10515600" y="104991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36" name="フローチャート: 判断 235">
          <a:extLst>
            <a:ext uri="{FF2B5EF4-FFF2-40B4-BE49-F238E27FC236}">
              <a16:creationId xmlns:a16="http://schemas.microsoft.com/office/drawing/2014/main" id="{612F7A0C-F344-4127-92BE-5B306B9E77B0}"/>
            </a:ext>
          </a:extLst>
        </xdr:cNvPr>
        <xdr:cNvSpPr/>
      </xdr:nvSpPr>
      <xdr:spPr>
        <a:xfrm>
          <a:off x="10426700" y="1052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7" name="フローチャート: 判断 236">
          <a:extLst>
            <a:ext uri="{FF2B5EF4-FFF2-40B4-BE49-F238E27FC236}">
              <a16:creationId xmlns:a16="http://schemas.microsoft.com/office/drawing/2014/main" id="{FB3F10D4-5F25-49C7-B85E-CB97FCFD9F46}"/>
            </a:ext>
          </a:extLst>
        </xdr:cNvPr>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38" name="フローチャート: 判断 237">
          <a:extLst>
            <a:ext uri="{FF2B5EF4-FFF2-40B4-BE49-F238E27FC236}">
              <a16:creationId xmlns:a16="http://schemas.microsoft.com/office/drawing/2014/main" id="{651866C2-4680-41BD-BDA7-C8F126396AAE}"/>
            </a:ext>
          </a:extLst>
        </xdr:cNvPr>
        <xdr:cNvSpPr/>
      </xdr:nvSpPr>
      <xdr:spPr>
        <a:xfrm>
          <a:off x="8699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39" name="フローチャート: 判断 238">
          <a:extLst>
            <a:ext uri="{FF2B5EF4-FFF2-40B4-BE49-F238E27FC236}">
              <a16:creationId xmlns:a16="http://schemas.microsoft.com/office/drawing/2014/main" id="{418633BC-87EB-4EFE-8757-4D31CC261056}"/>
            </a:ext>
          </a:extLst>
        </xdr:cNvPr>
        <xdr:cNvSpPr/>
      </xdr:nvSpPr>
      <xdr:spPr>
        <a:xfrm>
          <a:off x="7810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0" name="フローチャート: 判断 239">
          <a:extLst>
            <a:ext uri="{FF2B5EF4-FFF2-40B4-BE49-F238E27FC236}">
              <a16:creationId xmlns:a16="http://schemas.microsoft.com/office/drawing/2014/main" id="{CBD8F5F6-32B5-402C-874F-075E65C098BA}"/>
            </a:ext>
          </a:extLst>
        </xdr:cNvPr>
        <xdr:cNvSpPr/>
      </xdr:nvSpPr>
      <xdr:spPr>
        <a:xfrm>
          <a:off x="6921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E9CE673-40AB-40DA-97E5-401BB395BE2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6091274-44C1-419B-9808-63E5B4E160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E44ACB5-049C-4823-8D92-17CB2BB28C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64004DD-2E5F-48ED-B380-C7E39A418E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8F63E4-314F-4579-9B1A-08CE88AC64F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1001</xdr:rowOff>
    </xdr:from>
    <xdr:to>
      <xdr:col>55</xdr:col>
      <xdr:colOff>50800</xdr:colOff>
      <xdr:row>58</xdr:row>
      <xdr:rowOff>102601</xdr:rowOff>
    </xdr:to>
    <xdr:sp macro="" textlink="">
      <xdr:nvSpPr>
        <xdr:cNvPr id="246" name="楕円 245">
          <a:extLst>
            <a:ext uri="{FF2B5EF4-FFF2-40B4-BE49-F238E27FC236}">
              <a16:creationId xmlns:a16="http://schemas.microsoft.com/office/drawing/2014/main" id="{17C237AB-79C9-415A-9177-C24D998C0843}"/>
            </a:ext>
          </a:extLst>
        </xdr:cNvPr>
        <xdr:cNvSpPr/>
      </xdr:nvSpPr>
      <xdr:spPr>
        <a:xfrm>
          <a:off x="10426700" y="994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23878</xdr:rowOff>
    </xdr:from>
    <xdr:ext cx="690189" cy="259045"/>
    <xdr:sp macro="" textlink="">
      <xdr:nvSpPr>
        <xdr:cNvPr id="247" name="【橋りょう・トンネル】&#10;一人当たり有形固定資産（償却資産）額該当値テキスト">
          <a:extLst>
            <a:ext uri="{FF2B5EF4-FFF2-40B4-BE49-F238E27FC236}">
              <a16:creationId xmlns:a16="http://schemas.microsoft.com/office/drawing/2014/main" id="{2DF0022F-9B7A-4A62-9785-46C5E8E38542}"/>
            </a:ext>
          </a:extLst>
        </xdr:cNvPr>
        <xdr:cNvSpPr txBox="1"/>
      </xdr:nvSpPr>
      <xdr:spPr>
        <a:xfrm>
          <a:off x="10515600" y="9796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28029</xdr:rowOff>
    </xdr:from>
    <xdr:to>
      <xdr:col>50</xdr:col>
      <xdr:colOff>165100</xdr:colOff>
      <xdr:row>58</xdr:row>
      <xdr:rowOff>129629</xdr:rowOff>
    </xdr:to>
    <xdr:sp macro="" textlink="">
      <xdr:nvSpPr>
        <xdr:cNvPr id="248" name="楕円 247">
          <a:extLst>
            <a:ext uri="{FF2B5EF4-FFF2-40B4-BE49-F238E27FC236}">
              <a16:creationId xmlns:a16="http://schemas.microsoft.com/office/drawing/2014/main" id="{9A9E511D-82D7-4AE6-90AF-416B475F3E68}"/>
            </a:ext>
          </a:extLst>
        </xdr:cNvPr>
        <xdr:cNvSpPr/>
      </xdr:nvSpPr>
      <xdr:spPr>
        <a:xfrm>
          <a:off x="9588500" y="99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51801</xdr:rowOff>
    </xdr:from>
    <xdr:to>
      <xdr:col>55</xdr:col>
      <xdr:colOff>0</xdr:colOff>
      <xdr:row>58</xdr:row>
      <xdr:rowOff>78829</xdr:rowOff>
    </xdr:to>
    <xdr:cxnSp macro="">
      <xdr:nvCxnSpPr>
        <xdr:cNvPr id="249" name="直線コネクタ 248">
          <a:extLst>
            <a:ext uri="{FF2B5EF4-FFF2-40B4-BE49-F238E27FC236}">
              <a16:creationId xmlns:a16="http://schemas.microsoft.com/office/drawing/2014/main" id="{85463759-A0F0-4E59-9A66-EE1EC74B45D5}"/>
            </a:ext>
          </a:extLst>
        </xdr:cNvPr>
        <xdr:cNvCxnSpPr/>
      </xdr:nvCxnSpPr>
      <xdr:spPr>
        <a:xfrm flipV="1">
          <a:off x="9639300" y="9995901"/>
          <a:ext cx="838200" cy="2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48217</xdr:rowOff>
    </xdr:from>
    <xdr:to>
      <xdr:col>46</xdr:col>
      <xdr:colOff>38100</xdr:colOff>
      <xdr:row>58</xdr:row>
      <xdr:rowOff>149817</xdr:rowOff>
    </xdr:to>
    <xdr:sp macro="" textlink="">
      <xdr:nvSpPr>
        <xdr:cNvPr id="250" name="楕円 249">
          <a:extLst>
            <a:ext uri="{FF2B5EF4-FFF2-40B4-BE49-F238E27FC236}">
              <a16:creationId xmlns:a16="http://schemas.microsoft.com/office/drawing/2014/main" id="{A357F851-32CB-4F24-B404-BC6B30A6BEAF}"/>
            </a:ext>
          </a:extLst>
        </xdr:cNvPr>
        <xdr:cNvSpPr/>
      </xdr:nvSpPr>
      <xdr:spPr>
        <a:xfrm>
          <a:off x="8699500" y="999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78829</xdr:rowOff>
    </xdr:from>
    <xdr:to>
      <xdr:col>50</xdr:col>
      <xdr:colOff>114300</xdr:colOff>
      <xdr:row>58</xdr:row>
      <xdr:rowOff>99017</xdr:rowOff>
    </xdr:to>
    <xdr:cxnSp macro="">
      <xdr:nvCxnSpPr>
        <xdr:cNvPr id="251" name="直線コネクタ 250">
          <a:extLst>
            <a:ext uri="{FF2B5EF4-FFF2-40B4-BE49-F238E27FC236}">
              <a16:creationId xmlns:a16="http://schemas.microsoft.com/office/drawing/2014/main" id="{A93433EB-1BEB-4B1F-B030-2995B2ED1435}"/>
            </a:ext>
          </a:extLst>
        </xdr:cNvPr>
        <xdr:cNvCxnSpPr/>
      </xdr:nvCxnSpPr>
      <xdr:spPr>
        <a:xfrm flipV="1">
          <a:off x="8750300" y="10022929"/>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73513</xdr:rowOff>
    </xdr:from>
    <xdr:to>
      <xdr:col>41</xdr:col>
      <xdr:colOff>101600</xdr:colOff>
      <xdr:row>59</xdr:row>
      <xdr:rowOff>3663</xdr:rowOff>
    </xdr:to>
    <xdr:sp macro="" textlink="">
      <xdr:nvSpPr>
        <xdr:cNvPr id="252" name="楕円 251">
          <a:extLst>
            <a:ext uri="{FF2B5EF4-FFF2-40B4-BE49-F238E27FC236}">
              <a16:creationId xmlns:a16="http://schemas.microsoft.com/office/drawing/2014/main" id="{0E11BBF0-095A-411C-91E3-E0096A07074C}"/>
            </a:ext>
          </a:extLst>
        </xdr:cNvPr>
        <xdr:cNvSpPr/>
      </xdr:nvSpPr>
      <xdr:spPr>
        <a:xfrm>
          <a:off x="7810500" y="100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99017</xdr:rowOff>
    </xdr:from>
    <xdr:to>
      <xdr:col>45</xdr:col>
      <xdr:colOff>177800</xdr:colOff>
      <xdr:row>58</xdr:row>
      <xdr:rowOff>124313</xdr:rowOff>
    </xdr:to>
    <xdr:cxnSp macro="">
      <xdr:nvCxnSpPr>
        <xdr:cNvPr id="253" name="直線コネクタ 252">
          <a:extLst>
            <a:ext uri="{FF2B5EF4-FFF2-40B4-BE49-F238E27FC236}">
              <a16:creationId xmlns:a16="http://schemas.microsoft.com/office/drawing/2014/main" id="{AF4234A1-3168-40A7-B49B-FFB9F4C10969}"/>
            </a:ext>
          </a:extLst>
        </xdr:cNvPr>
        <xdr:cNvCxnSpPr/>
      </xdr:nvCxnSpPr>
      <xdr:spPr>
        <a:xfrm flipV="1">
          <a:off x="7861300" y="10043117"/>
          <a:ext cx="889000" cy="2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86053</xdr:rowOff>
    </xdr:from>
    <xdr:to>
      <xdr:col>36</xdr:col>
      <xdr:colOff>165100</xdr:colOff>
      <xdr:row>59</xdr:row>
      <xdr:rowOff>16203</xdr:rowOff>
    </xdr:to>
    <xdr:sp macro="" textlink="">
      <xdr:nvSpPr>
        <xdr:cNvPr id="254" name="楕円 253">
          <a:extLst>
            <a:ext uri="{FF2B5EF4-FFF2-40B4-BE49-F238E27FC236}">
              <a16:creationId xmlns:a16="http://schemas.microsoft.com/office/drawing/2014/main" id="{E0D24E66-CDFA-4B36-AC32-FFEBBE16634D}"/>
            </a:ext>
          </a:extLst>
        </xdr:cNvPr>
        <xdr:cNvSpPr/>
      </xdr:nvSpPr>
      <xdr:spPr>
        <a:xfrm>
          <a:off x="6921500" y="1003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124313</xdr:rowOff>
    </xdr:from>
    <xdr:to>
      <xdr:col>41</xdr:col>
      <xdr:colOff>50800</xdr:colOff>
      <xdr:row>58</xdr:row>
      <xdr:rowOff>136853</xdr:rowOff>
    </xdr:to>
    <xdr:cxnSp macro="">
      <xdr:nvCxnSpPr>
        <xdr:cNvPr id="255" name="直線コネクタ 254">
          <a:extLst>
            <a:ext uri="{FF2B5EF4-FFF2-40B4-BE49-F238E27FC236}">
              <a16:creationId xmlns:a16="http://schemas.microsoft.com/office/drawing/2014/main" id="{C5AEDA73-0C31-4210-A89C-A2E6A28C1766}"/>
            </a:ext>
          </a:extLst>
        </xdr:cNvPr>
        <xdr:cNvCxnSpPr/>
      </xdr:nvCxnSpPr>
      <xdr:spPr>
        <a:xfrm flipV="1">
          <a:off x="6972300" y="10068413"/>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159783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45EBB206-26E2-40B7-B5B5-BF64664AEE55}"/>
            </a:ext>
          </a:extLst>
        </xdr:cNvPr>
        <xdr:cNvSpPr txBox="1"/>
      </xdr:nvSpPr>
      <xdr:spPr>
        <a:xfrm>
          <a:off x="9327095" y="10618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20261</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21C2735-55FA-47AF-A0BB-E1F5AA478578}"/>
            </a:ext>
          </a:extLst>
        </xdr:cNvPr>
        <xdr:cNvSpPr txBox="1"/>
      </xdr:nvSpPr>
      <xdr:spPr>
        <a:xfrm>
          <a:off x="84507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45220</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383DC93A-A0BB-4A3A-AF77-015458C63429}"/>
            </a:ext>
          </a:extLst>
        </xdr:cNvPr>
        <xdr:cNvSpPr txBox="1"/>
      </xdr:nvSpPr>
      <xdr:spPr>
        <a:xfrm>
          <a:off x="7561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95173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E18C6E3-195A-410B-BC50-1AF83AB3C320}"/>
            </a:ext>
          </a:extLst>
        </xdr:cNvPr>
        <xdr:cNvSpPr txBox="1"/>
      </xdr:nvSpPr>
      <xdr:spPr>
        <a:xfrm>
          <a:off x="6672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146156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D17279E-4538-4936-87AD-9CF5E2AAC582}"/>
            </a:ext>
          </a:extLst>
        </xdr:cNvPr>
        <xdr:cNvSpPr txBox="1"/>
      </xdr:nvSpPr>
      <xdr:spPr>
        <a:xfrm>
          <a:off x="9327095" y="9747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166344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A944A8ED-F16B-4428-8A07-D2AC1AB60CCE}"/>
            </a:ext>
          </a:extLst>
        </xdr:cNvPr>
        <xdr:cNvSpPr txBox="1"/>
      </xdr:nvSpPr>
      <xdr:spPr>
        <a:xfrm>
          <a:off x="8450795" y="976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20190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3E79B262-95EF-48EB-925F-3D9527B2E312}"/>
            </a:ext>
          </a:extLst>
        </xdr:cNvPr>
        <xdr:cNvSpPr txBox="1"/>
      </xdr:nvSpPr>
      <xdr:spPr>
        <a:xfrm>
          <a:off x="7561795" y="979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32730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0A9E7C3-3C2D-4470-8684-39144F2B7DA5}"/>
            </a:ext>
          </a:extLst>
        </xdr:cNvPr>
        <xdr:cNvSpPr txBox="1"/>
      </xdr:nvSpPr>
      <xdr:spPr>
        <a:xfrm>
          <a:off x="6672795" y="980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DBB7885-68CC-49CC-9602-115AF459ECF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9E3A3D7-83D8-49D4-8A20-60DF3A591E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198C60D4-4DA6-403F-965B-9F81A55640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7388AF3-AB97-482D-9E8B-1A77C5FB2A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31640F0-C877-4EFD-BDBB-432CC653BDA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824DCF4F-838E-4CD6-B255-FDF562ED5B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7FA78A6-AD2F-4F3D-9992-962D6E46C7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9CB7B3E-D457-4319-B04E-1CFBC4A05AD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F49B05D-0C50-442E-8556-DCD45BB7741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70D4A78-32A4-494E-91DA-1099B07D9ED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B055B341-1269-41A0-B40B-C68745C1BB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2F0B943-8414-4315-93A8-F0AF0ECCA4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51199DE-8EDE-4254-8262-3C031AEF378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8B6B876-BDDD-4FE0-AC47-010B1756D7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4CBEA867-406C-4055-B036-9FB8B465BCC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E70F8B7-8E08-42BD-A1AF-0E04D84F41F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B4E43A8-B752-4791-AE6B-458E4A803D5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45A6A49-D5E8-4CB9-B777-C5BFF25D15E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1254C511-B060-40EE-99A8-4A1F842494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1EE9D8F5-DE65-4F21-8635-FD5A2A6D98B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9E1651F2-2394-4F08-8AEE-4CBB131365C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9AA68E5-2192-4BC0-BD47-8248D4A47B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FAE8BB95-A3C6-4EDB-867E-E90775DDA91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27D61F4E-8158-4D0C-BFD7-A2BA415FA8C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288" name="直線コネクタ 287">
          <a:extLst>
            <a:ext uri="{FF2B5EF4-FFF2-40B4-BE49-F238E27FC236}">
              <a16:creationId xmlns:a16="http://schemas.microsoft.com/office/drawing/2014/main" id="{32FC7AC8-A35B-46B8-9803-32C346B1E23F}"/>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7E3C60AF-6893-404D-979D-E5FFF26181BC}"/>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90" name="直線コネクタ 289">
          <a:extLst>
            <a:ext uri="{FF2B5EF4-FFF2-40B4-BE49-F238E27FC236}">
              <a16:creationId xmlns:a16="http://schemas.microsoft.com/office/drawing/2014/main" id="{0B2436FE-F8DA-4E2D-88A0-04C8034ACC7E}"/>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CAF664A0-A4BA-4215-A468-DEE1CAA38886}"/>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292" name="直線コネクタ 291">
          <a:extLst>
            <a:ext uri="{FF2B5EF4-FFF2-40B4-BE49-F238E27FC236}">
              <a16:creationId xmlns:a16="http://schemas.microsoft.com/office/drawing/2014/main" id="{108F319D-19D0-4A3D-9A94-52A71C080861}"/>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D7C077C-0573-49C9-AD1F-63E63FB5ADFA}"/>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94" name="フローチャート: 判断 293">
          <a:extLst>
            <a:ext uri="{FF2B5EF4-FFF2-40B4-BE49-F238E27FC236}">
              <a16:creationId xmlns:a16="http://schemas.microsoft.com/office/drawing/2014/main" id="{9EFB1630-B189-4A09-B257-34BBF468FD4C}"/>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5" name="フローチャート: 判断 294">
          <a:extLst>
            <a:ext uri="{FF2B5EF4-FFF2-40B4-BE49-F238E27FC236}">
              <a16:creationId xmlns:a16="http://schemas.microsoft.com/office/drawing/2014/main" id="{BE6C91DD-981D-4C19-9269-90FE02C1CB7A}"/>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96" name="フローチャート: 判断 295">
          <a:extLst>
            <a:ext uri="{FF2B5EF4-FFF2-40B4-BE49-F238E27FC236}">
              <a16:creationId xmlns:a16="http://schemas.microsoft.com/office/drawing/2014/main" id="{590C9B72-6F02-44E6-BDD6-78540DC04EE9}"/>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97" name="フローチャート: 判断 296">
          <a:extLst>
            <a:ext uri="{FF2B5EF4-FFF2-40B4-BE49-F238E27FC236}">
              <a16:creationId xmlns:a16="http://schemas.microsoft.com/office/drawing/2014/main" id="{16F009A7-0E0C-4021-9BEE-529A8D519C51}"/>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98" name="フローチャート: 判断 297">
          <a:extLst>
            <a:ext uri="{FF2B5EF4-FFF2-40B4-BE49-F238E27FC236}">
              <a16:creationId xmlns:a16="http://schemas.microsoft.com/office/drawing/2014/main" id="{9BB69671-4A1A-4C84-87A1-432227DF1DBD}"/>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E5F2326-6966-4790-A385-9778CD56917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4E8BC75-18DA-44CD-AF98-F0C4F081467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0EA943-5FFD-4E1A-8DDB-8ADF1628EF9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1CEABE-E6AF-4FC7-B8DC-2642EB852C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B1ABDB-1F54-45BE-97A2-D2FB3E6CE7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149225</xdr:rowOff>
    </xdr:from>
    <xdr:to>
      <xdr:col>24</xdr:col>
      <xdr:colOff>114300</xdr:colOff>
      <xdr:row>85</xdr:row>
      <xdr:rowOff>79375</xdr:rowOff>
    </xdr:to>
    <xdr:sp macro="" textlink="">
      <xdr:nvSpPr>
        <xdr:cNvPr id="304" name="楕円 303">
          <a:extLst>
            <a:ext uri="{FF2B5EF4-FFF2-40B4-BE49-F238E27FC236}">
              <a16:creationId xmlns:a16="http://schemas.microsoft.com/office/drawing/2014/main" id="{8CAFC881-F1D8-45B5-80CA-41027E9C4143}"/>
            </a:ext>
          </a:extLst>
        </xdr:cNvPr>
        <xdr:cNvSpPr/>
      </xdr:nvSpPr>
      <xdr:spPr>
        <a:xfrm>
          <a:off x="45847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127652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0093388-5F71-4F58-A9C9-835307627A89}"/>
            </a:ext>
          </a:extLst>
        </xdr:cNvPr>
        <xdr:cNvSpPr txBox="1"/>
      </xdr:nvSpPr>
      <xdr:spPr>
        <a:xfrm>
          <a:off x="4673600"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6" name="楕円 305">
          <a:extLst>
            <a:ext uri="{FF2B5EF4-FFF2-40B4-BE49-F238E27FC236}">
              <a16:creationId xmlns:a16="http://schemas.microsoft.com/office/drawing/2014/main" id="{8B35125F-A6B4-4881-BBC1-90CBCDBA0B64}"/>
            </a:ext>
          </a:extLst>
        </xdr:cNvPr>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28575</xdr:rowOff>
    </xdr:to>
    <xdr:cxnSp macro="">
      <xdr:nvCxnSpPr>
        <xdr:cNvPr id="307" name="直線コネクタ 306">
          <a:extLst>
            <a:ext uri="{FF2B5EF4-FFF2-40B4-BE49-F238E27FC236}">
              <a16:creationId xmlns:a16="http://schemas.microsoft.com/office/drawing/2014/main" id="{1955DD81-4BF4-4C22-B9E9-74DC51027381}"/>
            </a:ext>
          </a:extLst>
        </xdr:cNvPr>
        <xdr:cNvCxnSpPr/>
      </xdr:nvCxnSpPr>
      <xdr:spPr>
        <a:xfrm>
          <a:off x="3797300" y="145903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149225</xdr:rowOff>
    </xdr:from>
    <xdr:to>
      <xdr:col>15</xdr:col>
      <xdr:colOff>101600</xdr:colOff>
      <xdr:row>85</xdr:row>
      <xdr:rowOff>79375</xdr:rowOff>
    </xdr:to>
    <xdr:sp macro="" textlink="">
      <xdr:nvSpPr>
        <xdr:cNvPr id="308" name="楕円 307">
          <a:extLst>
            <a:ext uri="{FF2B5EF4-FFF2-40B4-BE49-F238E27FC236}">
              <a16:creationId xmlns:a16="http://schemas.microsoft.com/office/drawing/2014/main" id="{BD650996-9F9F-431D-8790-BB1CCF34E899}"/>
            </a:ext>
          </a:extLst>
        </xdr:cNvPr>
        <xdr:cNvSpPr/>
      </xdr:nvSpPr>
      <xdr:spPr>
        <a:xfrm>
          <a:off x="2857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28575</xdr:rowOff>
    </xdr:to>
    <xdr:cxnSp macro="">
      <xdr:nvCxnSpPr>
        <xdr:cNvPr id="309" name="直線コネクタ 308">
          <a:extLst>
            <a:ext uri="{FF2B5EF4-FFF2-40B4-BE49-F238E27FC236}">
              <a16:creationId xmlns:a16="http://schemas.microsoft.com/office/drawing/2014/main" id="{45A03892-2650-428D-A0E1-68ED574A421E}"/>
            </a:ext>
          </a:extLst>
        </xdr:cNvPr>
        <xdr:cNvCxnSpPr/>
      </xdr:nvCxnSpPr>
      <xdr:spPr>
        <a:xfrm flipV="1">
          <a:off x="2908300" y="145903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103505</xdr:rowOff>
    </xdr:from>
    <xdr:to>
      <xdr:col>10</xdr:col>
      <xdr:colOff>165100</xdr:colOff>
      <xdr:row>85</xdr:row>
      <xdr:rowOff>33655</xdr:rowOff>
    </xdr:to>
    <xdr:sp macro="" textlink="">
      <xdr:nvSpPr>
        <xdr:cNvPr id="310" name="楕円 309">
          <a:extLst>
            <a:ext uri="{FF2B5EF4-FFF2-40B4-BE49-F238E27FC236}">
              <a16:creationId xmlns:a16="http://schemas.microsoft.com/office/drawing/2014/main" id="{291DD60A-C160-425A-8898-27A0D974DA6D}"/>
            </a:ext>
          </a:extLst>
        </xdr:cNvPr>
        <xdr:cNvSpPr/>
      </xdr:nvSpPr>
      <xdr:spPr>
        <a:xfrm>
          <a:off x="1968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154305</xdr:rowOff>
    </xdr:from>
    <xdr:to>
      <xdr:col>15</xdr:col>
      <xdr:colOff>50800</xdr:colOff>
      <xdr:row>85</xdr:row>
      <xdr:rowOff>28575</xdr:rowOff>
    </xdr:to>
    <xdr:cxnSp macro="">
      <xdr:nvCxnSpPr>
        <xdr:cNvPr id="311" name="直線コネクタ 310">
          <a:extLst>
            <a:ext uri="{FF2B5EF4-FFF2-40B4-BE49-F238E27FC236}">
              <a16:creationId xmlns:a16="http://schemas.microsoft.com/office/drawing/2014/main" id="{F8499D84-33CA-4EB3-BC92-40CB6875EA14}"/>
            </a:ext>
          </a:extLst>
        </xdr:cNvPr>
        <xdr:cNvCxnSpPr/>
      </xdr:nvCxnSpPr>
      <xdr:spPr>
        <a:xfrm>
          <a:off x="2019300" y="14556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80645</xdr:rowOff>
    </xdr:from>
    <xdr:to>
      <xdr:col>6</xdr:col>
      <xdr:colOff>38100</xdr:colOff>
      <xdr:row>85</xdr:row>
      <xdr:rowOff>10795</xdr:rowOff>
    </xdr:to>
    <xdr:sp macro="" textlink="">
      <xdr:nvSpPr>
        <xdr:cNvPr id="312" name="楕円 311">
          <a:extLst>
            <a:ext uri="{FF2B5EF4-FFF2-40B4-BE49-F238E27FC236}">
              <a16:creationId xmlns:a16="http://schemas.microsoft.com/office/drawing/2014/main" id="{FCF507FD-6162-4A21-B529-ADEF1BEFEA57}"/>
            </a:ext>
          </a:extLst>
        </xdr:cNvPr>
        <xdr:cNvSpPr/>
      </xdr:nvSpPr>
      <xdr:spPr>
        <a:xfrm>
          <a:off x="1079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131445</xdr:rowOff>
    </xdr:from>
    <xdr:to>
      <xdr:col>10</xdr:col>
      <xdr:colOff>114300</xdr:colOff>
      <xdr:row>84</xdr:row>
      <xdr:rowOff>154305</xdr:rowOff>
    </xdr:to>
    <xdr:cxnSp macro="">
      <xdr:nvCxnSpPr>
        <xdr:cNvPr id="313" name="直線コネクタ 312">
          <a:extLst>
            <a:ext uri="{FF2B5EF4-FFF2-40B4-BE49-F238E27FC236}">
              <a16:creationId xmlns:a16="http://schemas.microsoft.com/office/drawing/2014/main" id="{A1C12808-2A9A-49DF-949A-AA0582830AB7}"/>
            </a:ext>
          </a:extLst>
        </xdr:cNvPr>
        <xdr:cNvCxnSpPr/>
      </xdr:nvCxnSpPr>
      <xdr:spPr>
        <a:xfrm>
          <a:off x="1130300" y="14533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4" name="n_1aveValue【公営住宅】&#10;有形固定資産減価償却率">
          <a:extLst>
            <a:ext uri="{FF2B5EF4-FFF2-40B4-BE49-F238E27FC236}">
              <a16:creationId xmlns:a16="http://schemas.microsoft.com/office/drawing/2014/main" id="{4E7D0884-0ECA-45BE-BA6C-F0F90B42F857}"/>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315" name="n_2aveValue【公営住宅】&#10;有形固定資産減価償却率">
          <a:extLst>
            <a:ext uri="{FF2B5EF4-FFF2-40B4-BE49-F238E27FC236}">
              <a16:creationId xmlns:a16="http://schemas.microsoft.com/office/drawing/2014/main" id="{C309B4DB-BE64-4DEE-9416-90428CF2FB92}"/>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316" name="n_3aveValue【公営住宅】&#10;有形固定資産減価償却率">
          <a:extLst>
            <a:ext uri="{FF2B5EF4-FFF2-40B4-BE49-F238E27FC236}">
              <a16:creationId xmlns:a16="http://schemas.microsoft.com/office/drawing/2014/main" id="{D71C3216-CEAB-4AA8-BF23-A4BA8B23441D}"/>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317" name="n_4aveValue【公営住宅】&#10;有形固定資産減価償却率">
          <a:extLst>
            <a:ext uri="{FF2B5EF4-FFF2-40B4-BE49-F238E27FC236}">
              <a16:creationId xmlns:a16="http://schemas.microsoft.com/office/drawing/2014/main" id="{3D9C5925-432E-42B8-8CB5-B4C19F41F41E}"/>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8" name="n_1mainValue【公営住宅】&#10;有形固定資産減価償却率">
          <a:extLst>
            <a:ext uri="{FF2B5EF4-FFF2-40B4-BE49-F238E27FC236}">
              <a16:creationId xmlns:a16="http://schemas.microsoft.com/office/drawing/2014/main" id="{80324022-044E-440B-9ED4-30D3F26E59B0}"/>
            </a:ext>
          </a:extLst>
        </xdr:cNvPr>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70502</xdr:rowOff>
    </xdr:from>
    <xdr:ext cx="405111" cy="259045"/>
    <xdr:sp macro="" textlink="">
      <xdr:nvSpPr>
        <xdr:cNvPr id="319" name="n_2mainValue【公営住宅】&#10;有形固定資産減価償却率">
          <a:extLst>
            <a:ext uri="{FF2B5EF4-FFF2-40B4-BE49-F238E27FC236}">
              <a16:creationId xmlns:a16="http://schemas.microsoft.com/office/drawing/2014/main" id="{AABE4B68-A1F7-4C36-AFCE-2DF7FA784590}"/>
            </a:ext>
          </a:extLst>
        </xdr:cNvPr>
        <xdr:cNvSpPr txBox="1"/>
      </xdr:nvSpPr>
      <xdr:spPr>
        <a:xfrm>
          <a:off x="2705744"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24782</xdr:rowOff>
    </xdr:from>
    <xdr:ext cx="405111" cy="259045"/>
    <xdr:sp macro="" textlink="">
      <xdr:nvSpPr>
        <xdr:cNvPr id="320" name="n_3mainValue【公営住宅】&#10;有形固定資産減価償却率">
          <a:extLst>
            <a:ext uri="{FF2B5EF4-FFF2-40B4-BE49-F238E27FC236}">
              <a16:creationId xmlns:a16="http://schemas.microsoft.com/office/drawing/2014/main" id="{4FEC93B7-AC24-416C-B0F1-84F611FE2DA8}"/>
            </a:ext>
          </a:extLst>
        </xdr:cNvPr>
        <xdr:cNvSpPr txBox="1"/>
      </xdr:nvSpPr>
      <xdr:spPr>
        <a:xfrm>
          <a:off x="1816744" y="1459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1922</xdr:rowOff>
    </xdr:from>
    <xdr:ext cx="405111" cy="259045"/>
    <xdr:sp macro="" textlink="">
      <xdr:nvSpPr>
        <xdr:cNvPr id="321" name="n_4mainValue【公営住宅】&#10;有形固定資産減価償却率">
          <a:extLst>
            <a:ext uri="{FF2B5EF4-FFF2-40B4-BE49-F238E27FC236}">
              <a16:creationId xmlns:a16="http://schemas.microsoft.com/office/drawing/2014/main" id="{9D00A441-F68E-4789-91F2-2A67BCC5F053}"/>
            </a:ext>
          </a:extLst>
        </xdr:cNvPr>
        <xdr:cNvSpPr txBox="1"/>
      </xdr:nvSpPr>
      <xdr:spPr>
        <a:xfrm>
          <a:off x="927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D621625-464E-4BD9-93DC-E2F77B51F9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397E897-0F7E-43F6-84CE-508A14E254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20C77E1-447A-44F5-B7FF-2EB4D38A22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4FD1C8E-9E78-42B7-AD20-FB150AB14A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DC78B55-60D3-4300-8B4A-254D38229FA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B37D2D1-70AE-4571-BD6C-7A7BFDB344A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BB054F9-F12E-4EC8-9703-9F775D6329C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545CB13D-65BA-49DC-90FB-11A3CC1DBD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64A5ECB-186A-43E2-95A8-5E582E407F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67C338B-452E-45FC-ADE2-A365E6775A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96009F90-F76B-4ACA-92B6-7A17E199FD8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9A395F90-3D3F-47C5-AFC5-FDF7A105584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DBBF470-9C67-4304-917C-43DB5CEF298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1CA744E1-CAC4-41BB-B9EB-A023D286562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6077112D-BC40-4FC6-BB4A-DB40118309B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1641DBBC-3314-4272-BD62-8D606F41639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B27CA5DC-2222-456E-8211-CB36449CBE9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B2850061-A4B8-4A8C-BAF1-41A99FF88C7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7A9090B7-26EF-48D0-AFBE-F8316BFEF29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B853EB20-738F-4BDF-9372-BBA0D5F67E0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3252714-5830-4CFC-BEAF-A8F304CC182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0E4CD38-BC4E-48B8-93EA-EEC13134869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489CAAEF-2656-4C2A-B035-4526196E7CD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345" name="直線コネクタ 344">
          <a:extLst>
            <a:ext uri="{FF2B5EF4-FFF2-40B4-BE49-F238E27FC236}">
              <a16:creationId xmlns:a16="http://schemas.microsoft.com/office/drawing/2014/main" id="{B64A1B54-C631-490D-84C1-60C9687515C8}"/>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346" name="【公営住宅】&#10;一人当たり面積最小値テキスト">
          <a:extLst>
            <a:ext uri="{FF2B5EF4-FFF2-40B4-BE49-F238E27FC236}">
              <a16:creationId xmlns:a16="http://schemas.microsoft.com/office/drawing/2014/main" id="{E1F98FCF-F9D8-4438-922F-20D232647607}"/>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347" name="直線コネクタ 346">
          <a:extLst>
            <a:ext uri="{FF2B5EF4-FFF2-40B4-BE49-F238E27FC236}">
              <a16:creationId xmlns:a16="http://schemas.microsoft.com/office/drawing/2014/main" id="{FD295907-F176-47D8-96FF-D2C7F0BA7967}"/>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348" name="【公営住宅】&#10;一人当たり面積最大値テキスト">
          <a:extLst>
            <a:ext uri="{FF2B5EF4-FFF2-40B4-BE49-F238E27FC236}">
              <a16:creationId xmlns:a16="http://schemas.microsoft.com/office/drawing/2014/main" id="{4139C6EF-4667-415C-912C-366721A52C4F}"/>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349" name="直線コネクタ 348">
          <a:extLst>
            <a:ext uri="{FF2B5EF4-FFF2-40B4-BE49-F238E27FC236}">
              <a16:creationId xmlns:a16="http://schemas.microsoft.com/office/drawing/2014/main" id="{8FCD29A5-9E3D-48CB-8980-E46D4473E46C}"/>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116857</xdr:rowOff>
    </xdr:from>
    <xdr:ext cx="469744" cy="259045"/>
    <xdr:sp macro="" textlink="">
      <xdr:nvSpPr>
        <xdr:cNvPr id="350" name="【公営住宅】&#10;一人当たり面積平均値テキスト">
          <a:extLst>
            <a:ext uri="{FF2B5EF4-FFF2-40B4-BE49-F238E27FC236}">
              <a16:creationId xmlns:a16="http://schemas.microsoft.com/office/drawing/2014/main" id="{2BEB13E0-4D57-449C-9B5D-57FEA7AD8AB8}"/>
            </a:ext>
          </a:extLst>
        </xdr:cNvPr>
        <xdr:cNvSpPr txBox="1"/>
      </xdr:nvSpPr>
      <xdr:spPr>
        <a:xfrm>
          <a:off x="10515600" y="14518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351" name="フローチャート: 判断 350">
          <a:extLst>
            <a:ext uri="{FF2B5EF4-FFF2-40B4-BE49-F238E27FC236}">
              <a16:creationId xmlns:a16="http://schemas.microsoft.com/office/drawing/2014/main" id="{19FFA08C-AB28-491E-9564-425F32F6AC26}"/>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352" name="フローチャート: 判断 351">
          <a:extLst>
            <a:ext uri="{FF2B5EF4-FFF2-40B4-BE49-F238E27FC236}">
              <a16:creationId xmlns:a16="http://schemas.microsoft.com/office/drawing/2014/main" id="{60DF10FE-ED04-4C2E-9E5B-325777AD3CF3}"/>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353" name="フローチャート: 判断 352">
          <a:extLst>
            <a:ext uri="{FF2B5EF4-FFF2-40B4-BE49-F238E27FC236}">
              <a16:creationId xmlns:a16="http://schemas.microsoft.com/office/drawing/2014/main" id="{C4096C96-E37B-4330-97D2-E521C66796CD}"/>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354" name="フローチャート: 判断 353">
          <a:extLst>
            <a:ext uri="{FF2B5EF4-FFF2-40B4-BE49-F238E27FC236}">
              <a16:creationId xmlns:a16="http://schemas.microsoft.com/office/drawing/2014/main" id="{CE46F6E3-094D-4442-9CA3-AA28AD3AA71F}"/>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355" name="フローチャート: 判断 354">
          <a:extLst>
            <a:ext uri="{FF2B5EF4-FFF2-40B4-BE49-F238E27FC236}">
              <a16:creationId xmlns:a16="http://schemas.microsoft.com/office/drawing/2014/main" id="{80404BDD-9B1C-4E57-B68B-0645E8F4BFFB}"/>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3B5054-0070-40F6-8748-7CD0951AD9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E1CE010-3FA2-4933-89C1-8351A83CCDD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47BFC34-0ED6-4F1C-A5D4-143F0E01CF4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07F456E-E2E7-4C74-86C4-A7F37B9F33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D2C4703-5BB9-4E8A-8FA0-8B6E1F7202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113412</xdr:rowOff>
    </xdr:from>
    <xdr:to>
      <xdr:col>55</xdr:col>
      <xdr:colOff>50800</xdr:colOff>
      <xdr:row>85</xdr:row>
      <xdr:rowOff>43562</xdr:rowOff>
    </xdr:to>
    <xdr:sp macro="" textlink="">
      <xdr:nvSpPr>
        <xdr:cNvPr id="361" name="楕円 360">
          <a:extLst>
            <a:ext uri="{FF2B5EF4-FFF2-40B4-BE49-F238E27FC236}">
              <a16:creationId xmlns:a16="http://schemas.microsoft.com/office/drawing/2014/main" id="{6D9E110A-6EDE-43A0-A221-F01F063401CA}"/>
            </a:ext>
          </a:extLst>
        </xdr:cNvPr>
        <xdr:cNvSpPr/>
      </xdr:nvSpPr>
      <xdr:spPr>
        <a:xfrm>
          <a:off x="10426700" y="1451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136289</xdr:rowOff>
    </xdr:from>
    <xdr:ext cx="469744" cy="259045"/>
    <xdr:sp macro="" textlink="">
      <xdr:nvSpPr>
        <xdr:cNvPr id="362" name="【公営住宅】&#10;一人当たり面積該当値テキスト">
          <a:extLst>
            <a:ext uri="{FF2B5EF4-FFF2-40B4-BE49-F238E27FC236}">
              <a16:creationId xmlns:a16="http://schemas.microsoft.com/office/drawing/2014/main" id="{1808078F-89A9-487C-95EF-8931FE0C49E5}"/>
            </a:ext>
          </a:extLst>
        </xdr:cNvPr>
        <xdr:cNvSpPr txBox="1"/>
      </xdr:nvSpPr>
      <xdr:spPr>
        <a:xfrm>
          <a:off x="10515600" y="1436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79375</xdr:rowOff>
    </xdr:from>
    <xdr:to>
      <xdr:col>50</xdr:col>
      <xdr:colOff>165100</xdr:colOff>
      <xdr:row>85</xdr:row>
      <xdr:rowOff>9525</xdr:rowOff>
    </xdr:to>
    <xdr:sp macro="" textlink="">
      <xdr:nvSpPr>
        <xdr:cNvPr id="363" name="楕円 362">
          <a:extLst>
            <a:ext uri="{FF2B5EF4-FFF2-40B4-BE49-F238E27FC236}">
              <a16:creationId xmlns:a16="http://schemas.microsoft.com/office/drawing/2014/main" id="{17D0D11E-E50D-468B-85C9-1C5876F10CD2}"/>
            </a:ext>
          </a:extLst>
        </xdr:cNvPr>
        <xdr:cNvSpPr/>
      </xdr:nvSpPr>
      <xdr:spPr>
        <a:xfrm>
          <a:off x="9588500" y="1448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130175</xdr:rowOff>
    </xdr:from>
    <xdr:to>
      <xdr:col>55</xdr:col>
      <xdr:colOff>0</xdr:colOff>
      <xdr:row>84</xdr:row>
      <xdr:rowOff>164212</xdr:rowOff>
    </xdr:to>
    <xdr:cxnSp macro="">
      <xdr:nvCxnSpPr>
        <xdr:cNvPr id="364" name="直線コネクタ 363">
          <a:extLst>
            <a:ext uri="{FF2B5EF4-FFF2-40B4-BE49-F238E27FC236}">
              <a16:creationId xmlns:a16="http://schemas.microsoft.com/office/drawing/2014/main" id="{5F10B775-6666-45A8-A039-C0A2EB816596}"/>
            </a:ext>
          </a:extLst>
        </xdr:cNvPr>
        <xdr:cNvCxnSpPr/>
      </xdr:nvCxnSpPr>
      <xdr:spPr>
        <a:xfrm>
          <a:off x="9639300" y="14531975"/>
          <a:ext cx="838200" cy="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85344</xdr:rowOff>
    </xdr:from>
    <xdr:to>
      <xdr:col>46</xdr:col>
      <xdr:colOff>38100</xdr:colOff>
      <xdr:row>85</xdr:row>
      <xdr:rowOff>15494</xdr:rowOff>
    </xdr:to>
    <xdr:sp macro="" textlink="">
      <xdr:nvSpPr>
        <xdr:cNvPr id="365" name="楕円 364">
          <a:extLst>
            <a:ext uri="{FF2B5EF4-FFF2-40B4-BE49-F238E27FC236}">
              <a16:creationId xmlns:a16="http://schemas.microsoft.com/office/drawing/2014/main" id="{EEA806BF-2617-42E5-85E7-925AA31373E4}"/>
            </a:ext>
          </a:extLst>
        </xdr:cNvPr>
        <xdr:cNvSpPr/>
      </xdr:nvSpPr>
      <xdr:spPr>
        <a:xfrm>
          <a:off x="8699500" y="144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130175</xdr:rowOff>
    </xdr:from>
    <xdr:to>
      <xdr:col>50</xdr:col>
      <xdr:colOff>114300</xdr:colOff>
      <xdr:row>84</xdr:row>
      <xdr:rowOff>136144</xdr:rowOff>
    </xdr:to>
    <xdr:cxnSp macro="">
      <xdr:nvCxnSpPr>
        <xdr:cNvPr id="366" name="直線コネクタ 365">
          <a:extLst>
            <a:ext uri="{FF2B5EF4-FFF2-40B4-BE49-F238E27FC236}">
              <a16:creationId xmlns:a16="http://schemas.microsoft.com/office/drawing/2014/main" id="{88422986-150C-493D-A5B1-6754DBEEB1E9}"/>
            </a:ext>
          </a:extLst>
        </xdr:cNvPr>
        <xdr:cNvCxnSpPr/>
      </xdr:nvCxnSpPr>
      <xdr:spPr>
        <a:xfrm flipV="1">
          <a:off x="8750300" y="14531975"/>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90805</xdr:rowOff>
    </xdr:from>
    <xdr:to>
      <xdr:col>41</xdr:col>
      <xdr:colOff>101600</xdr:colOff>
      <xdr:row>85</xdr:row>
      <xdr:rowOff>20955</xdr:rowOff>
    </xdr:to>
    <xdr:sp macro="" textlink="">
      <xdr:nvSpPr>
        <xdr:cNvPr id="367" name="楕円 366">
          <a:extLst>
            <a:ext uri="{FF2B5EF4-FFF2-40B4-BE49-F238E27FC236}">
              <a16:creationId xmlns:a16="http://schemas.microsoft.com/office/drawing/2014/main" id="{ADA8BA7D-2B0F-4BFD-9C57-9A4C1D7AE358}"/>
            </a:ext>
          </a:extLst>
        </xdr:cNvPr>
        <xdr:cNvSpPr/>
      </xdr:nvSpPr>
      <xdr:spPr>
        <a:xfrm>
          <a:off x="7810500" y="1449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136144</xdr:rowOff>
    </xdr:from>
    <xdr:to>
      <xdr:col>45</xdr:col>
      <xdr:colOff>177800</xdr:colOff>
      <xdr:row>84</xdr:row>
      <xdr:rowOff>141605</xdr:rowOff>
    </xdr:to>
    <xdr:cxnSp macro="">
      <xdr:nvCxnSpPr>
        <xdr:cNvPr id="368" name="直線コネクタ 367">
          <a:extLst>
            <a:ext uri="{FF2B5EF4-FFF2-40B4-BE49-F238E27FC236}">
              <a16:creationId xmlns:a16="http://schemas.microsoft.com/office/drawing/2014/main" id="{6862CEBD-D648-4066-B2BF-16FDCA6E8EA2}"/>
            </a:ext>
          </a:extLst>
        </xdr:cNvPr>
        <xdr:cNvCxnSpPr/>
      </xdr:nvCxnSpPr>
      <xdr:spPr>
        <a:xfrm flipV="1">
          <a:off x="7861300" y="14537944"/>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94614</xdr:rowOff>
    </xdr:from>
    <xdr:to>
      <xdr:col>36</xdr:col>
      <xdr:colOff>165100</xdr:colOff>
      <xdr:row>85</xdr:row>
      <xdr:rowOff>24764</xdr:rowOff>
    </xdr:to>
    <xdr:sp macro="" textlink="">
      <xdr:nvSpPr>
        <xdr:cNvPr id="369" name="楕円 368">
          <a:extLst>
            <a:ext uri="{FF2B5EF4-FFF2-40B4-BE49-F238E27FC236}">
              <a16:creationId xmlns:a16="http://schemas.microsoft.com/office/drawing/2014/main" id="{C61859A7-5D27-4DF1-B7A9-81D791229338}"/>
            </a:ext>
          </a:extLst>
        </xdr:cNvPr>
        <xdr:cNvSpPr/>
      </xdr:nvSpPr>
      <xdr:spPr>
        <a:xfrm>
          <a:off x="6921500" y="1449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141605</xdr:rowOff>
    </xdr:from>
    <xdr:to>
      <xdr:col>41</xdr:col>
      <xdr:colOff>50800</xdr:colOff>
      <xdr:row>84</xdr:row>
      <xdr:rowOff>145414</xdr:rowOff>
    </xdr:to>
    <xdr:cxnSp macro="">
      <xdr:nvCxnSpPr>
        <xdr:cNvPr id="370" name="直線コネクタ 369">
          <a:extLst>
            <a:ext uri="{FF2B5EF4-FFF2-40B4-BE49-F238E27FC236}">
              <a16:creationId xmlns:a16="http://schemas.microsoft.com/office/drawing/2014/main" id="{E2DB7F42-0F6E-4A50-A742-B1DE0AC35F70}"/>
            </a:ext>
          </a:extLst>
        </xdr:cNvPr>
        <xdr:cNvCxnSpPr/>
      </xdr:nvCxnSpPr>
      <xdr:spPr>
        <a:xfrm flipV="1">
          <a:off x="6972300" y="145434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83965</xdr:rowOff>
    </xdr:from>
    <xdr:ext cx="469744" cy="259045"/>
    <xdr:sp macro="" textlink="">
      <xdr:nvSpPr>
        <xdr:cNvPr id="371" name="n_1aveValue【公営住宅】&#10;一人当たり面積">
          <a:extLst>
            <a:ext uri="{FF2B5EF4-FFF2-40B4-BE49-F238E27FC236}">
              <a16:creationId xmlns:a16="http://schemas.microsoft.com/office/drawing/2014/main" id="{B5F79DD1-C0FA-4D94-8C29-3A0D07D9F4C3}"/>
            </a:ext>
          </a:extLst>
        </xdr:cNvPr>
        <xdr:cNvSpPr txBox="1"/>
      </xdr:nvSpPr>
      <xdr:spPr>
        <a:xfrm>
          <a:off x="9391727" y="1465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77995</xdr:rowOff>
    </xdr:from>
    <xdr:ext cx="469744" cy="259045"/>
    <xdr:sp macro="" textlink="">
      <xdr:nvSpPr>
        <xdr:cNvPr id="372" name="n_2aveValue【公営住宅】&#10;一人当たり面積">
          <a:extLst>
            <a:ext uri="{FF2B5EF4-FFF2-40B4-BE49-F238E27FC236}">
              <a16:creationId xmlns:a16="http://schemas.microsoft.com/office/drawing/2014/main" id="{25D1F3CE-0111-4B5F-9355-72DD6E60648D}"/>
            </a:ext>
          </a:extLst>
        </xdr:cNvPr>
        <xdr:cNvSpPr txBox="1"/>
      </xdr:nvSpPr>
      <xdr:spPr>
        <a:xfrm>
          <a:off x="8515427" y="1465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99713</xdr:rowOff>
    </xdr:from>
    <xdr:ext cx="469744" cy="259045"/>
    <xdr:sp macro="" textlink="">
      <xdr:nvSpPr>
        <xdr:cNvPr id="373" name="n_3aveValue【公営住宅】&#10;一人当たり面積">
          <a:extLst>
            <a:ext uri="{FF2B5EF4-FFF2-40B4-BE49-F238E27FC236}">
              <a16:creationId xmlns:a16="http://schemas.microsoft.com/office/drawing/2014/main" id="{666BE1DB-46F2-474B-BC37-873329CCB456}"/>
            </a:ext>
          </a:extLst>
        </xdr:cNvPr>
        <xdr:cNvSpPr txBox="1"/>
      </xdr:nvSpPr>
      <xdr:spPr>
        <a:xfrm>
          <a:off x="7626427" y="146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107966</xdr:rowOff>
    </xdr:from>
    <xdr:ext cx="469744" cy="259045"/>
    <xdr:sp macro="" textlink="">
      <xdr:nvSpPr>
        <xdr:cNvPr id="374" name="n_4aveValue【公営住宅】&#10;一人当たり面積">
          <a:extLst>
            <a:ext uri="{FF2B5EF4-FFF2-40B4-BE49-F238E27FC236}">
              <a16:creationId xmlns:a16="http://schemas.microsoft.com/office/drawing/2014/main" id="{E8B162C4-4F75-401A-9EFD-472790446315}"/>
            </a:ext>
          </a:extLst>
        </xdr:cNvPr>
        <xdr:cNvSpPr txBox="1"/>
      </xdr:nvSpPr>
      <xdr:spPr>
        <a:xfrm>
          <a:off x="6737427"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26052</xdr:rowOff>
    </xdr:from>
    <xdr:ext cx="469744" cy="259045"/>
    <xdr:sp macro="" textlink="">
      <xdr:nvSpPr>
        <xdr:cNvPr id="375" name="n_1mainValue【公営住宅】&#10;一人当たり面積">
          <a:extLst>
            <a:ext uri="{FF2B5EF4-FFF2-40B4-BE49-F238E27FC236}">
              <a16:creationId xmlns:a16="http://schemas.microsoft.com/office/drawing/2014/main" id="{62312C00-E8CD-49A1-8B1B-0E560A214D72}"/>
            </a:ext>
          </a:extLst>
        </xdr:cNvPr>
        <xdr:cNvSpPr txBox="1"/>
      </xdr:nvSpPr>
      <xdr:spPr>
        <a:xfrm>
          <a:off x="9391727" y="1425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32021</xdr:rowOff>
    </xdr:from>
    <xdr:ext cx="469744" cy="259045"/>
    <xdr:sp macro="" textlink="">
      <xdr:nvSpPr>
        <xdr:cNvPr id="376" name="n_2mainValue【公営住宅】&#10;一人当たり面積">
          <a:extLst>
            <a:ext uri="{FF2B5EF4-FFF2-40B4-BE49-F238E27FC236}">
              <a16:creationId xmlns:a16="http://schemas.microsoft.com/office/drawing/2014/main" id="{2398F15B-F48C-4AFC-95F7-BAD1E390850C}"/>
            </a:ext>
          </a:extLst>
        </xdr:cNvPr>
        <xdr:cNvSpPr txBox="1"/>
      </xdr:nvSpPr>
      <xdr:spPr>
        <a:xfrm>
          <a:off x="8515427" y="1426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37482</xdr:rowOff>
    </xdr:from>
    <xdr:ext cx="469744" cy="259045"/>
    <xdr:sp macro="" textlink="">
      <xdr:nvSpPr>
        <xdr:cNvPr id="377" name="n_3mainValue【公営住宅】&#10;一人当たり面積">
          <a:extLst>
            <a:ext uri="{FF2B5EF4-FFF2-40B4-BE49-F238E27FC236}">
              <a16:creationId xmlns:a16="http://schemas.microsoft.com/office/drawing/2014/main" id="{887FCC5D-BC69-4A83-B444-AE7967EFE4F3}"/>
            </a:ext>
          </a:extLst>
        </xdr:cNvPr>
        <xdr:cNvSpPr txBox="1"/>
      </xdr:nvSpPr>
      <xdr:spPr>
        <a:xfrm>
          <a:off x="7626427" y="1426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41291</xdr:rowOff>
    </xdr:from>
    <xdr:ext cx="469744" cy="259045"/>
    <xdr:sp macro="" textlink="">
      <xdr:nvSpPr>
        <xdr:cNvPr id="378" name="n_4mainValue【公営住宅】&#10;一人当たり面積">
          <a:extLst>
            <a:ext uri="{FF2B5EF4-FFF2-40B4-BE49-F238E27FC236}">
              <a16:creationId xmlns:a16="http://schemas.microsoft.com/office/drawing/2014/main" id="{77FFCBEB-4730-4956-9C65-279348E83027}"/>
            </a:ext>
          </a:extLst>
        </xdr:cNvPr>
        <xdr:cNvSpPr txBox="1"/>
      </xdr:nvSpPr>
      <xdr:spPr>
        <a:xfrm>
          <a:off x="6737427" y="142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F732210-7CDF-4947-8058-43EEE5F3807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590B0D1-C413-4CF1-86F7-65D71B8DCA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A903F13-736F-4AF7-8FB9-211DFE8FEA2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2894CC14-EAB9-413D-9A5F-BD985ABB6F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20878CE9-F813-453B-ACF3-A31BED5015F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EE7D4DD-0EF3-4AB2-A306-9475C0DA95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DCBE95D-7DDF-40B2-8330-8FB79927EB6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C7D60F0-8F5F-4888-B17C-E9B04C150D8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A2C2BE31-EB59-4EED-98C0-C1355BEBCF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BA00C9BD-B65B-4031-AEB6-4E5F0A9FB9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7779802-CEFC-4427-8B1F-0D4A9C3E70D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9D6DB2CE-07D6-402C-AA5D-E567061B339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1" name="テキスト ボックス 390">
          <a:extLst>
            <a:ext uri="{FF2B5EF4-FFF2-40B4-BE49-F238E27FC236}">
              <a16:creationId xmlns:a16="http://schemas.microsoft.com/office/drawing/2014/main" id="{08EB1142-F625-49C5-991B-7DC03410151F}"/>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5D878278-74B9-4D5B-9B15-2DDFD07688AF}"/>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9EABC85F-73BF-4A78-8056-B76B9BD2115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492A710-E2B6-4D72-A481-AF8F84683AB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CBDF1F6F-46A5-4214-9F96-9C1FA01387B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390AC8E2-8E39-490B-8550-83646CE9833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4916915F-3E76-4A7F-BAA7-F9293D04465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F1E46688-4265-4579-9004-7815ACC9CB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F51FF95E-DBC2-4562-A4B5-F5CAB65895C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7C9A7BFE-A72F-40D4-BFB4-C866892487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BE7329DB-BF9E-4F0F-BAA7-B84EE07C831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80011</xdr:rowOff>
    </xdr:from>
    <xdr:to>
      <xdr:col>24</xdr:col>
      <xdr:colOff>62865</xdr:colOff>
      <xdr:row>107</xdr:row>
      <xdr:rowOff>102870</xdr:rowOff>
    </xdr:to>
    <xdr:cxnSp macro="">
      <xdr:nvCxnSpPr>
        <xdr:cNvPr id="402" name="直線コネクタ 401">
          <a:extLst>
            <a:ext uri="{FF2B5EF4-FFF2-40B4-BE49-F238E27FC236}">
              <a16:creationId xmlns:a16="http://schemas.microsoft.com/office/drawing/2014/main" id="{D7228E04-A487-441F-B781-2D1B27D56CD3}"/>
            </a:ext>
          </a:extLst>
        </xdr:cNvPr>
        <xdr:cNvCxnSpPr/>
      </xdr:nvCxnSpPr>
      <xdr:spPr>
        <a:xfrm flipV="1">
          <a:off x="4634865" y="1722501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403" name="【港湾・漁港】&#10;有形固定資産減価償却率最小値テキスト">
          <a:extLst>
            <a:ext uri="{FF2B5EF4-FFF2-40B4-BE49-F238E27FC236}">
              <a16:creationId xmlns:a16="http://schemas.microsoft.com/office/drawing/2014/main" id="{BB6F86EF-F3C2-4A60-A1B1-FA1B25CDF98D}"/>
            </a:ext>
          </a:extLst>
        </xdr:cNvPr>
        <xdr:cNvSpPr txBox="1"/>
      </xdr:nvSpPr>
      <xdr:spPr>
        <a:xfrm>
          <a:off x="4673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102870</xdr:rowOff>
    </xdr:from>
    <xdr:to>
      <xdr:col>24</xdr:col>
      <xdr:colOff>152400</xdr:colOff>
      <xdr:row>107</xdr:row>
      <xdr:rowOff>102870</xdr:rowOff>
    </xdr:to>
    <xdr:cxnSp macro="">
      <xdr:nvCxnSpPr>
        <xdr:cNvPr id="404" name="直線コネクタ 403">
          <a:extLst>
            <a:ext uri="{FF2B5EF4-FFF2-40B4-BE49-F238E27FC236}">
              <a16:creationId xmlns:a16="http://schemas.microsoft.com/office/drawing/2014/main" id="{7D412075-1FD1-4270-91A5-E16C5614523F}"/>
            </a:ext>
          </a:extLst>
        </xdr:cNvPr>
        <xdr:cNvCxnSpPr/>
      </xdr:nvCxnSpPr>
      <xdr:spPr>
        <a:xfrm>
          <a:off x="4546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26688</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B5D61BA2-C2FB-475B-997D-B51783264F79}"/>
            </a:ext>
          </a:extLst>
        </xdr:cNvPr>
        <xdr:cNvSpPr txBox="1"/>
      </xdr:nvSpPr>
      <xdr:spPr>
        <a:xfrm>
          <a:off x="4673600" y="17000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80011</xdr:rowOff>
    </xdr:from>
    <xdr:to>
      <xdr:col>24</xdr:col>
      <xdr:colOff>152400</xdr:colOff>
      <xdr:row>100</xdr:row>
      <xdr:rowOff>80011</xdr:rowOff>
    </xdr:to>
    <xdr:cxnSp macro="">
      <xdr:nvCxnSpPr>
        <xdr:cNvPr id="406" name="直線コネクタ 405">
          <a:extLst>
            <a:ext uri="{FF2B5EF4-FFF2-40B4-BE49-F238E27FC236}">
              <a16:creationId xmlns:a16="http://schemas.microsoft.com/office/drawing/2014/main" id="{619E9643-2B8F-4F59-88F8-48A819A06C15}"/>
            </a:ext>
          </a:extLst>
        </xdr:cNvPr>
        <xdr:cNvCxnSpPr/>
      </xdr:nvCxnSpPr>
      <xdr:spPr>
        <a:xfrm>
          <a:off x="4546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86377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9A3ECE0B-6902-460A-B284-F74DBE21F32F}"/>
            </a:ext>
          </a:extLst>
        </xdr:cNvPr>
        <xdr:cNvSpPr txBox="1"/>
      </xdr:nvSpPr>
      <xdr:spPr>
        <a:xfrm>
          <a:off x="4673600" y="18088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63500</xdr:rowOff>
    </xdr:from>
    <xdr:to>
      <xdr:col>24</xdr:col>
      <xdr:colOff>114300</xdr:colOff>
      <xdr:row>106</xdr:row>
      <xdr:rowOff>165100</xdr:rowOff>
    </xdr:to>
    <xdr:sp macro="" textlink="">
      <xdr:nvSpPr>
        <xdr:cNvPr id="408" name="フローチャート: 判断 407">
          <a:extLst>
            <a:ext uri="{FF2B5EF4-FFF2-40B4-BE49-F238E27FC236}">
              <a16:creationId xmlns:a16="http://schemas.microsoft.com/office/drawing/2014/main" id="{137BFBD2-62F5-437F-A4D5-9CA46905174A}"/>
            </a:ext>
          </a:extLst>
        </xdr:cNvPr>
        <xdr:cNvSpPr/>
      </xdr:nvSpPr>
      <xdr:spPr>
        <a:xfrm>
          <a:off x="45847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33020</xdr:rowOff>
    </xdr:from>
    <xdr:to>
      <xdr:col>20</xdr:col>
      <xdr:colOff>38100</xdr:colOff>
      <xdr:row>106</xdr:row>
      <xdr:rowOff>134620</xdr:rowOff>
    </xdr:to>
    <xdr:sp macro="" textlink="">
      <xdr:nvSpPr>
        <xdr:cNvPr id="409" name="フローチャート: 判断 408">
          <a:extLst>
            <a:ext uri="{FF2B5EF4-FFF2-40B4-BE49-F238E27FC236}">
              <a16:creationId xmlns:a16="http://schemas.microsoft.com/office/drawing/2014/main" id="{8A995FA9-CBEE-4921-81D6-BAAB315F3426}"/>
            </a:ext>
          </a:extLst>
        </xdr:cNvPr>
        <xdr:cNvSpPr/>
      </xdr:nvSpPr>
      <xdr:spPr>
        <a:xfrm>
          <a:off x="37465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10" name="フローチャート: 判断 409">
          <a:extLst>
            <a:ext uri="{FF2B5EF4-FFF2-40B4-BE49-F238E27FC236}">
              <a16:creationId xmlns:a16="http://schemas.microsoft.com/office/drawing/2014/main" id="{E08EFFF3-2E74-45F6-A413-04E1C7D66541}"/>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42545</xdr:rowOff>
    </xdr:from>
    <xdr:to>
      <xdr:col>10</xdr:col>
      <xdr:colOff>165100</xdr:colOff>
      <xdr:row>106</xdr:row>
      <xdr:rowOff>144145</xdr:rowOff>
    </xdr:to>
    <xdr:sp macro="" textlink="">
      <xdr:nvSpPr>
        <xdr:cNvPr id="411" name="フローチャート: 判断 410">
          <a:extLst>
            <a:ext uri="{FF2B5EF4-FFF2-40B4-BE49-F238E27FC236}">
              <a16:creationId xmlns:a16="http://schemas.microsoft.com/office/drawing/2014/main" id="{99D821E5-CB01-4063-AE88-78DA2719F7DC}"/>
            </a:ext>
          </a:extLst>
        </xdr:cNvPr>
        <xdr:cNvSpPr/>
      </xdr:nvSpPr>
      <xdr:spPr>
        <a:xfrm>
          <a:off x="1968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2" name="フローチャート: 判断 411">
          <a:extLst>
            <a:ext uri="{FF2B5EF4-FFF2-40B4-BE49-F238E27FC236}">
              <a16:creationId xmlns:a16="http://schemas.microsoft.com/office/drawing/2014/main" id="{F7AF1912-FDFB-4A6D-8EFB-32DA02EF326D}"/>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4803CB8-2075-424A-9619-5F4D3129BF8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6FEC8F9-2DE0-4A62-8A70-70FCFDC78B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70B3F37-DFEE-4C36-8873-3F2C484EED6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FB1E2E8-1F81-477D-A52B-2068591E2E5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6899C77-B488-4C4F-AA4F-44EF9739AB8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52070</xdr:rowOff>
    </xdr:from>
    <xdr:to>
      <xdr:col>24</xdr:col>
      <xdr:colOff>114300</xdr:colOff>
      <xdr:row>107</xdr:row>
      <xdr:rowOff>153670</xdr:rowOff>
    </xdr:to>
    <xdr:sp macro="" textlink="">
      <xdr:nvSpPr>
        <xdr:cNvPr id="418" name="楕円 417">
          <a:extLst>
            <a:ext uri="{FF2B5EF4-FFF2-40B4-BE49-F238E27FC236}">
              <a16:creationId xmlns:a16="http://schemas.microsoft.com/office/drawing/2014/main" id="{DFF05DBB-3828-4E5E-81CF-8156E1247460}"/>
            </a:ext>
          </a:extLst>
        </xdr:cNvPr>
        <xdr:cNvSpPr/>
      </xdr:nvSpPr>
      <xdr:spPr>
        <a:xfrm>
          <a:off x="4584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138447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D7F4B34A-CFC7-46D9-B617-67112F18DA4C}"/>
            </a:ext>
          </a:extLst>
        </xdr:cNvPr>
        <xdr:cNvSpPr txBox="1"/>
      </xdr:nvSpPr>
      <xdr:spPr>
        <a:xfrm>
          <a:off x="4673600" y="183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19686</xdr:rowOff>
    </xdr:from>
    <xdr:to>
      <xdr:col>20</xdr:col>
      <xdr:colOff>38100</xdr:colOff>
      <xdr:row>107</xdr:row>
      <xdr:rowOff>121286</xdr:rowOff>
    </xdr:to>
    <xdr:sp macro="" textlink="">
      <xdr:nvSpPr>
        <xdr:cNvPr id="420" name="楕円 419">
          <a:extLst>
            <a:ext uri="{FF2B5EF4-FFF2-40B4-BE49-F238E27FC236}">
              <a16:creationId xmlns:a16="http://schemas.microsoft.com/office/drawing/2014/main" id="{7A56DB51-256E-474D-AB3B-51FBE0B96ADB}"/>
            </a:ext>
          </a:extLst>
        </xdr:cNvPr>
        <xdr:cNvSpPr/>
      </xdr:nvSpPr>
      <xdr:spPr>
        <a:xfrm>
          <a:off x="3746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70486</xdr:rowOff>
    </xdr:from>
    <xdr:to>
      <xdr:col>24</xdr:col>
      <xdr:colOff>63500</xdr:colOff>
      <xdr:row>107</xdr:row>
      <xdr:rowOff>102870</xdr:rowOff>
    </xdr:to>
    <xdr:cxnSp macro="">
      <xdr:nvCxnSpPr>
        <xdr:cNvPr id="421" name="直線コネクタ 420">
          <a:extLst>
            <a:ext uri="{FF2B5EF4-FFF2-40B4-BE49-F238E27FC236}">
              <a16:creationId xmlns:a16="http://schemas.microsoft.com/office/drawing/2014/main" id="{BD91076D-56E8-4450-BE17-52A22285DC1C}"/>
            </a:ext>
          </a:extLst>
        </xdr:cNvPr>
        <xdr:cNvCxnSpPr/>
      </xdr:nvCxnSpPr>
      <xdr:spPr>
        <a:xfrm>
          <a:off x="3797300" y="184156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160655</xdr:rowOff>
    </xdr:from>
    <xdr:to>
      <xdr:col>15</xdr:col>
      <xdr:colOff>101600</xdr:colOff>
      <xdr:row>107</xdr:row>
      <xdr:rowOff>90805</xdr:rowOff>
    </xdr:to>
    <xdr:sp macro="" textlink="">
      <xdr:nvSpPr>
        <xdr:cNvPr id="422" name="楕円 421">
          <a:extLst>
            <a:ext uri="{FF2B5EF4-FFF2-40B4-BE49-F238E27FC236}">
              <a16:creationId xmlns:a16="http://schemas.microsoft.com/office/drawing/2014/main" id="{C70D9B2E-6546-4A3D-B39A-26DCBA9C4EEF}"/>
            </a:ext>
          </a:extLst>
        </xdr:cNvPr>
        <xdr:cNvSpPr/>
      </xdr:nvSpPr>
      <xdr:spPr>
        <a:xfrm>
          <a:off x="2857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40005</xdr:rowOff>
    </xdr:from>
    <xdr:to>
      <xdr:col>19</xdr:col>
      <xdr:colOff>177800</xdr:colOff>
      <xdr:row>107</xdr:row>
      <xdr:rowOff>70486</xdr:rowOff>
    </xdr:to>
    <xdr:cxnSp macro="">
      <xdr:nvCxnSpPr>
        <xdr:cNvPr id="423" name="直線コネクタ 422">
          <a:extLst>
            <a:ext uri="{FF2B5EF4-FFF2-40B4-BE49-F238E27FC236}">
              <a16:creationId xmlns:a16="http://schemas.microsoft.com/office/drawing/2014/main" id="{A8AC12E3-B596-4943-8C0D-DD57F37839C6}"/>
            </a:ext>
          </a:extLst>
        </xdr:cNvPr>
        <xdr:cNvCxnSpPr/>
      </xdr:nvCxnSpPr>
      <xdr:spPr>
        <a:xfrm>
          <a:off x="2908300" y="183851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24" name="楕円 423">
          <a:extLst>
            <a:ext uri="{FF2B5EF4-FFF2-40B4-BE49-F238E27FC236}">
              <a16:creationId xmlns:a16="http://schemas.microsoft.com/office/drawing/2014/main" id="{A40946C7-F048-4452-AFFB-344821F8BD5C}"/>
            </a:ext>
          </a:extLst>
        </xdr:cNvPr>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40005</xdr:rowOff>
    </xdr:to>
    <xdr:cxnSp macro="">
      <xdr:nvCxnSpPr>
        <xdr:cNvPr id="425" name="直線コネクタ 424">
          <a:extLst>
            <a:ext uri="{FF2B5EF4-FFF2-40B4-BE49-F238E27FC236}">
              <a16:creationId xmlns:a16="http://schemas.microsoft.com/office/drawing/2014/main" id="{F3D471C4-8801-4117-B7C0-EE3F1EEFDB70}"/>
            </a:ext>
          </a:extLst>
        </xdr:cNvPr>
        <xdr:cNvCxnSpPr/>
      </xdr:nvCxnSpPr>
      <xdr:spPr>
        <a:xfrm>
          <a:off x="2019300" y="183527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95886</xdr:rowOff>
    </xdr:from>
    <xdr:to>
      <xdr:col>6</xdr:col>
      <xdr:colOff>38100</xdr:colOff>
      <xdr:row>107</xdr:row>
      <xdr:rowOff>26036</xdr:rowOff>
    </xdr:to>
    <xdr:sp macro="" textlink="">
      <xdr:nvSpPr>
        <xdr:cNvPr id="426" name="楕円 425">
          <a:extLst>
            <a:ext uri="{FF2B5EF4-FFF2-40B4-BE49-F238E27FC236}">
              <a16:creationId xmlns:a16="http://schemas.microsoft.com/office/drawing/2014/main" id="{F7AE126C-DAEE-420B-988D-B5B2455FDBF6}"/>
            </a:ext>
          </a:extLst>
        </xdr:cNvPr>
        <xdr:cNvSpPr/>
      </xdr:nvSpPr>
      <xdr:spPr>
        <a:xfrm>
          <a:off x="1079500" y="1826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146686</xdr:rowOff>
    </xdr:from>
    <xdr:to>
      <xdr:col>10</xdr:col>
      <xdr:colOff>114300</xdr:colOff>
      <xdr:row>107</xdr:row>
      <xdr:rowOff>7620</xdr:rowOff>
    </xdr:to>
    <xdr:cxnSp macro="">
      <xdr:nvCxnSpPr>
        <xdr:cNvPr id="427" name="直線コネクタ 426">
          <a:extLst>
            <a:ext uri="{FF2B5EF4-FFF2-40B4-BE49-F238E27FC236}">
              <a16:creationId xmlns:a16="http://schemas.microsoft.com/office/drawing/2014/main" id="{0CC62B3C-1561-4B92-9E55-8138A4338BDA}"/>
            </a:ext>
          </a:extLst>
        </xdr:cNvPr>
        <xdr:cNvCxnSpPr/>
      </xdr:nvCxnSpPr>
      <xdr:spPr>
        <a:xfrm>
          <a:off x="1130300" y="183203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151147</xdr:rowOff>
    </xdr:from>
    <xdr:ext cx="405111" cy="259045"/>
    <xdr:sp macro="" textlink="">
      <xdr:nvSpPr>
        <xdr:cNvPr id="428" name="n_1aveValue【港湾・漁港】&#10;有形固定資産減価償却率">
          <a:extLst>
            <a:ext uri="{FF2B5EF4-FFF2-40B4-BE49-F238E27FC236}">
              <a16:creationId xmlns:a16="http://schemas.microsoft.com/office/drawing/2014/main" id="{5E03E01B-905B-4B20-BA44-2FB7228AFA0A}"/>
            </a:ext>
          </a:extLst>
        </xdr:cNvPr>
        <xdr:cNvSpPr txBox="1"/>
      </xdr:nvSpPr>
      <xdr:spPr>
        <a:xfrm>
          <a:off x="3582044" y="179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9" name="n_2aveValue【港湾・漁港】&#10;有形固定資産減価償却率">
          <a:extLst>
            <a:ext uri="{FF2B5EF4-FFF2-40B4-BE49-F238E27FC236}">
              <a16:creationId xmlns:a16="http://schemas.microsoft.com/office/drawing/2014/main" id="{868897FA-7E58-40B4-A32E-9EF062D75814}"/>
            </a:ext>
          </a:extLst>
        </xdr:cNvPr>
        <xdr:cNvSpPr txBox="1"/>
      </xdr:nvSpPr>
      <xdr:spPr>
        <a:xfrm>
          <a:off x="2705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160672</xdr:rowOff>
    </xdr:from>
    <xdr:ext cx="405111" cy="259045"/>
    <xdr:sp macro="" textlink="">
      <xdr:nvSpPr>
        <xdr:cNvPr id="430" name="n_3aveValue【港湾・漁港】&#10;有形固定資産減価償却率">
          <a:extLst>
            <a:ext uri="{FF2B5EF4-FFF2-40B4-BE49-F238E27FC236}">
              <a16:creationId xmlns:a16="http://schemas.microsoft.com/office/drawing/2014/main" id="{88255397-0C95-415E-A1AD-586887E8D1D0}"/>
            </a:ext>
          </a:extLst>
        </xdr:cNvPr>
        <xdr:cNvSpPr txBox="1"/>
      </xdr:nvSpPr>
      <xdr:spPr>
        <a:xfrm>
          <a:off x="1816744" y="179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141622</xdr:rowOff>
    </xdr:from>
    <xdr:ext cx="405111" cy="259045"/>
    <xdr:sp macro="" textlink="">
      <xdr:nvSpPr>
        <xdr:cNvPr id="431" name="n_4aveValue【港湾・漁港】&#10;有形固定資産減価償却率">
          <a:extLst>
            <a:ext uri="{FF2B5EF4-FFF2-40B4-BE49-F238E27FC236}">
              <a16:creationId xmlns:a16="http://schemas.microsoft.com/office/drawing/2014/main" id="{144CA42B-489A-40C8-BF20-436D13F5B459}"/>
            </a:ext>
          </a:extLst>
        </xdr:cNvPr>
        <xdr:cNvSpPr txBox="1"/>
      </xdr:nvSpPr>
      <xdr:spPr>
        <a:xfrm>
          <a:off x="927744" y="17972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112413</xdr:rowOff>
    </xdr:from>
    <xdr:ext cx="405111" cy="259045"/>
    <xdr:sp macro="" textlink="">
      <xdr:nvSpPr>
        <xdr:cNvPr id="432" name="n_1mainValue【港湾・漁港】&#10;有形固定資産減価償却率">
          <a:extLst>
            <a:ext uri="{FF2B5EF4-FFF2-40B4-BE49-F238E27FC236}">
              <a16:creationId xmlns:a16="http://schemas.microsoft.com/office/drawing/2014/main" id="{C6866718-80C0-4853-92FE-A51904ED43E4}"/>
            </a:ext>
          </a:extLst>
        </xdr:cNvPr>
        <xdr:cNvSpPr txBox="1"/>
      </xdr:nvSpPr>
      <xdr:spPr>
        <a:xfrm>
          <a:off x="35820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81932</xdr:rowOff>
    </xdr:from>
    <xdr:ext cx="405111" cy="259045"/>
    <xdr:sp macro="" textlink="">
      <xdr:nvSpPr>
        <xdr:cNvPr id="433" name="n_2mainValue【港湾・漁港】&#10;有形固定資産減価償却率">
          <a:extLst>
            <a:ext uri="{FF2B5EF4-FFF2-40B4-BE49-F238E27FC236}">
              <a16:creationId xmlns:a16="http://schemas.microsoft.com/office/drawing/2014/main" id="{CA306553-7EE2-4C8B-8F42-CFF65F58F6E4}"/>
            </a:ext>
          </a:extLst>
        </xdr:cNvPr>
        <xdr:cNvSpPr txBox="1"/>
      </xdr:nvSpPr>
      <xdr:spPr>
        <a:xfrm>
          <a:off x="2705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434" name="n_3mainValue【港湾・漁港】&#10;有形固定資産減価償却率">
          <a:extLst>
            <a:ext uri="{FF2B5EF4-FFF2-40B4-BE49-F238E27FC236}">
              <a16:creationId xmlns:a16="http://schemas.microsoft.com/office/drawing/2014/main" id="{C4C1F6BC-C626-43E4-9AC0-FB34AF01BEA2}"/>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17163</xdr:rowOff>
    </xdr:from>
    <xdr:ext cx="405111" cy="259045"/>
    <xdr:sp macro="" textlink="">
      <xdr:nvSpPr>
        <xdr:cNvPr id="435" name="n_4mainValue【港湾・漁港】&#10;有形固定資産減価償却率">
          <a:extLst>
            <a:ext uri="{FF2B5EF4-FFF2-40B4-BE49-F238E27FC236}">
              <a16:creationId xmlns:a16="http://schemas.microsoft.com/office/drawing/2014/main" id="{E0EF4B8A-353C-4A4A-A66B-9A98DDC5DFCC}"/>
            </a:ext>
          </a:extLst>
        </xdr:cNvPr>
        <xdr:cNvSpPr txBox="1"/>
      </xdr:nvSpPr>
      <xdr:spPr>
        <a:xfrm>
          <a:off x="927744" y="1836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4B9AA3CE-5991-46CF-8D09-9E8324E959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B5018D-2C91-4679-940D-0F1C2C23C9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7A0FD30F-348E-4B73-AD23-552FA71E6A3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FEB9F358-A3D8-4EEF-8774-EE4B76B5E6D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711AA550-D53F-415C-B6ED-27134DCE56E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F8A2017-C8F2-4460-B906-A0B2DD12AC9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FD19AEAD-5B45-4381-A9E3-6D42F8C5A2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554A5728-F8F4-41F0-87D7-BC3C35F8F6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82FAD99E-6DC7-4DFC-A8A2-05B4D75DE65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12923030-E81C-4D11-9781-A340E8C3B5A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6" name="直線コネクタ 445">
          <a:extLst>
            <a:ext uri="{FF2B5EF4-FFF2-40B4-BE49-F238E27FC236}">
              <a16:creationId xmlns:a16="http://schemas.microsoft.com/office/drawing/2014/main" id="{5D72BFCC-E51C-44B2-94E1-F23FFEB5D97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7" name="テキスト ボックス 446">
          <a:extLst>
            <a:ext uri="{FF2B5EF4-FFF2-40B4-BE49-F238E27FC236}">
              <a16:creationId xmlns:a16="http://schemas.microsoft.com/office/drawing/2014/main" id="{AED52C81-D92C-49FD-A443-772206CAAAE2}"/>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A56B6DE3-16B0-47C8-90AB-459E0D319AA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9" name="テキスト ボックス 448">
          <a:extLst>
            <a:ext uri="{FF2B5EF4-FFF2-40B4-BE49-F238E27FC236}">
              <a16:creationId xmlns:a16="http://schemas.microsoft.com/office/drawing/2014/main" id="{71C68AFC-EC61-4D16-9FE8-A3289082C044}"/>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0" name="直線コネクタ 449">
          <a:extLst>
            <a:ext uri="{FF2B5EF4-FFF2-40B4-BE49-F238E27FC236}">
              <a16:creationId xmlns:a16="http://schemas.microsoft.com/office/drawing/2014/main" id="{BD4830C2-592A-450B-9FDA-1CC9B9E09BA2}"/>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1" name="テキスト ボックス 450">
          <a:extLst>
            <a:ext uri="{FF2B5EF4-FFF2-40B4-BE49-F238E27FC236}">
              <a16:creationId xmlns:a16="http://schemas.microsoft.com/office/drawing/2014/main" id="{20D63BF3-DEC3-4621-B529-CA8158B0A1B9}"/>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117441A-C3CC-416E-89D3-1AABBC5A725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3" name="テキスト ボックス 452">
          <a:extLst>
            <a:ext uri="{FF2B5EF4-FFF2-40B4-BE49-F238E27FC236}">
              <a16:creationId xmlns:a16="http://schemas.microsoft.com/office/drawing/2014/main" id="{2DC1D7BA-5E39-4494-85ED-671BB90F916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1C1CEEAD-2038-42BD-A44B-346068D177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79347</xdr:rowOff>
    </xdr:from>
    <xdr:to>
      <xdr:col>54</xdr:col>
      <xdr:colOff>189865</xdr:colOff>
      <xdr:row>107</xdr:row>
      <xdr:rowOff>131880</xdr:rowOff>
    </xdr:to>
    <xdr:cxnSp macro="">
      <xdr:nvCxnSpPr>
        <xdr:cNvPr id="455" name="直線コネクタ 454">
          <a:extLst>
            <a:ext uri="{FF2B5EF4-FFF2-40B4-BE49-F238E27FC236}">
              <a16:creationId xmlns:a16="http://schemas.microsoft.com/office/drawing/2014/main" id="{4EFF1E23-E696-4357-ABE4-180EBA73E9BA}"/>
            </a:ext>
          </a:extLst>
        </xdr:cNvPr>
        <xdr:cNvCxnSpPr/>
      </xdr:nvCxnSpPr>
      <xdr:spPr>
        <a:xfrm flipV="1">
          <a:off x="10476865" y="17224347"/>
          <a:ext cx="0" cy="1252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135707</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AE2EB980-601B-47C0-ACD0-76991FE89883}"/>
            </a:ext>
          </a:extLst>
        </xdr:cNvPr>
        <xdr:cNvSpPr txBox="1"/>
      </xdr:nvSpPr>
      <xdr:spPr>
        <a:xfrm>
          <a:off x="10515600" y="1848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131880</xdr:rowOff>
    </xdr:from>
    <xdr:to>
      <xdr:col>55</xdr:col>
      <xdr:colOff>88900</xdr:colOff>
      <xdr:row>107</xdr:row>
      <xdr:rowOff>131880</xdr:rowOff>
    </xdr:to>
    <xdr:cxnSp macro="">
      <xdr:nvCxnSpPr>
        <xdr:cNvPr id="457" name="直線コネクタ 456">
          <a:extLst>
            <a:ext uri="{FF2B5EF4-FFF2-40B4-BE49-F238E27FC236}">
              <a16:creationId xmlns:a16="http://schemas.microsoft.com/office/drawing/2014/main" id="{0E2B58C8-EF05-4BD3-997A-6728A5A7A924}"/>
            </a:ext>
          </a:extLst>
        </xdr:cNvPr>
        <xdr:cNvCxnSpPr/>
      </xdr:nvCxnSpPr>
      <xdr:spPr>
        <a:xfrm>
          <a:off x="10388600" y="1847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26024</xdr:rowOff>
    </xdr:from>
    <xdr:ext cx="690189" cy="259045"/>
    <xdr:sp macro="" textlink="">
      <xdr:nvSpPr>
        <xdr:cNvPr id="458" name="【港湾・漁港】&#10;一人当たり有形固定資産（償却資産）額最大値テキスト">
          <a:extLst>
            <a:ext uri="{FF2B5EF4-FFF2-40B4-BE49-F238E27FC236}">
              <a16:creationId xmlns:a16="http://schemas.microsoft.com/office/drawing/2014/main" id="{D7DDDC30-EDE7-460F-9FAF-34485FA7C4C6}"/>
            </a:ext>
          </a:extLst>
        </xdr:cNvPr>
        <xdr:cNvSpPr txBox="1"/>
      </xdr:nvSpPr>
      <xdr:spPr>
        <a:xfrm>
          <a:off x="10515600" y="16999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79347</xdr:rowOff>
    </xdr:from>
    <xdr:to>
      <xdr:col>55</xdr:col>
      <xdr:colOff>88900</xdr:colOff>
      <xdr:row>100</xdr:row>
      <xdr:rowOff>79347</xdr:rowOff>
    </xdr:to>
    <xdr:cxnSp macro="">
      <xdr:nvCxnSpPr>
        <xdr:cNvPr id="459" name="直線コネクタ 458">
          <a:extLst>
            <a:ext uri="{FF2B5EF4-FFF2-40B4-BE49-F238E27FC236}">
              <a16:creationId xmlns:a16="http://schemas.microsoft.com/office/drawing/2014/main" id="{D13132B8-2A20-4C26-A22C-601F71720BB9}"/>
            </a:ext>
          </a:extLst>
        </xdr:cNvPr>
        <xdr:cNvCxnSpPr/>
      </xdr:nvCxnSpPr>
      <xdr:spPr>
        <a:xfrm>
          <a:off x="10388600" y="1722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154271</xdr:rowOff>
    </xdr:from>
    <xdr:ext cx="690189" cy="259045"/>
    <xdr:sp macro="" textlink="">
      <xdr:nvSpPr>
        <xdr:cNvPr id="460" name="【港湾・漁港】&#10;一人当たり有形固定資産（償却資産）額平均値テキスト">
          <a:extLst>
            <a:ext uri="{FF2B5EF4-FFF2-40B4-BE49-F238E27FC236}">
              <a16:creationId xmlns:a16="http://schemas.microsoft.com/office/drawing/2014/main" id="{8B628390-E83A-4CDF-ACCC-1A9AB319B479}"/>
            </a:ext>
          </a:extLst>
        </xdr:cNvPr>
        <xdr:cNvSpPr txBox="1"/>
      </xdr:nvSpPr>
      <xdr:spPr>
        <a:xfrm>
          <a:off x="10515600" y="1781362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4394</xdr:rowOff>
    </xdr:from>
    <xdr:to>
      <xdr:col>55</xdr:col>
      <xdr:colOff>50800</xdr:colOff>
      <xdr:row>104</xdr:row>
      <xdr:rowOff>105994</xdr:rowOff>
    </xdr:to>
    <xdr:sp macro="" textlink="">
      <xdr:nvSpPr>
        <xdr:cNvPr id="461" name="フローチャート: 判断 460">
          <a:extLst>
            <a:ext uri="{FF2B5EF4-FFF2-40B4-BE49-F238E27FC236}">
              <a16:creationId xmlns:a16="http://schemas.microsoft.com/office/drawing/2014/main" id="{920D0378-0E50-425A-825F-E76DAFBA33E5}"/>
            </a:ext>
          </a:extLst>
        </xdr:cNvPr>
        <xdr:cNvSpPr/>
      </xdr:nvSpPr>
      <xdr:spPr>
        <a:xfrm>
          <a:off x="10426700" y="178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21541</xdr:rowOff>
    </xdr:from>
    <xdr:to>
      <xdr:col>50</xdr:col>
      <xdr:colOff>165100</xdr:colOff>
      <xdr:row>104</xdr:row>
      <xdr:rowOff>123141</xdr:rowOff>
    </xdr:to>
    <xdr:sp macro="" textlink="">
      <xdr:nvSpPr>
        <xdr:cNvPr id="462" name="フローチャート: 判断 461">
          <a:extLst>
            <a:ext uri="{FF2B5EF4-FFF2-40B4-BE49-F238E27FC236}">
              <a16:creationId xmlns:a16="http://schemas.microsoft.com/office/drawing/2014/main" id="{02F6466B-D0B9-4493-9B53-DDBAF7B05BF4}"/>
            </a:ext>
          </a:extLst>
        </xdr:cNvPr>
        <xdr:cNvSpPr/>
      </xdr:nvSpPr>
      <xdr:spPr>
        <a:xfrm>
          <a:off x="95885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41908</xdr:rowOff>
    </xdr:from>
    <xdr:to>
      <xdr:col>46</xdr:col>
      <xdr:colOff>38100</xdr:colOff>
      <xdr:row>104</xdr:row>
      <xdr:rowOff>143508</xdr:rowOff>
    </xdr:to>
    <xdr:sp macro="" textlink="">
      <xdr:nvSpPr>
        <xdr:cNvPr id="463" name="フローチャート: 判断 462">
          <a:extLst>
            <a:ext uri="{FF2B5EF4-FFF2-40B4-BE49-F238E27FC236}">
              <a16:creationId xmlns:a16="http://schemas.microsoft.com/office/drawing/2014/main" id="{30EE650B-C5B7-4363-B19B-6A0DE78D84EA}"/>
            </a:ext>
          </a:extLst>
        </xdr:cNvPr>
        <xdr:cNvSpPr/>
      </xdr:nvSpPr>
      <xdr:spPr>
        <a:xfrm>
          <a:off x="8699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141920</xdr:rowOff>
    </xdr:from>
    <xdr:to>
      <xdr:col>41</xdr:col>
      <xdr:colOff>101600</xdr:colOff>
      <xdr:row>105</xdr:row>
      <xdr:rowOff>72070</xdr:rowOff>
    </xdr:to>
    <xdr:sp macro="" textlink="">
      <xdr:nvSpPr>
        <xdr:cNvPr id="464" name="フローチャート: 判断 463">
          <a:extLst>
            <a:ext uri="{FF2B5EF4-FFF2-40B4-BE49-F238E27FC236}">
              <a16:creationId xmlns:a16="http://schemas.microsoft.com/office/drawing/2014/main" id="{E68BF6E2-F330-472A-AE98-3404077685D8}"/>
            </a:ext>
          </a:extLst>
        </xdr:cNvPr>
        <xdr:cNvSpPr/>
      </xdr:nvSpPr>
      <xdr:spPr>
        <a:xfrm>
          <a:off x="7810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156573</xdr:rowOff>
    </xdr:from>
    <xdr:to>
      <xdr:col>36</xdr:col>
      <xdr:colOff>165100</xdr:colOff>
      <xdr:row>105</xdr:row>
      <xdr:rowOff>86723</xdr:rowOff>
    </xdr:to>
    <xdr:sp macro="" textlink="">
      <xdr:nvSpPr>
        <xdr:cNvPr id="465" name="フローチャート: 判断 464">
          <a:extLst>
            <a:ext uri="{FF2B5EF4-FFF2-40B4-BE49-F238E27FC236}">
              <a16:creationId xmlns:a16="http://schemas.microsoft.com/office/drawing/2014/main" id="{64607937-39BA-48F3-A5DA-6FE4A8CCAD93}"/>
            </a:ext>
          </a:extLst>
        </xdr:cNvPr>
        <xdr:cNvSpPr/>
      </xdr:nvSpPr>
      <xdr:spPr>
        <a:xfrm>
          <a:off x="6921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EB5F4A5-3788-4488-A501-2372617274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AA2D2FF7-72E3-4BCE-98C0-BAC42B0FD4C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2EC328CA-3839-4556-90D6-020D39457B5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50FB7BDC-1C45-45DB-B899-D4814C8EC86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EB942D57-F04E-4445-A0E8-E5540E17AC5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28547</xdr:rowOff>
    </xdr:from>
    <xdr:to>
      <xdr:col>55</xdr:col>
      <xdr:colOff>50800</xdr:colOff>
      <xdr:row>100</xdr:row>
      <xdr:rowOff>130147</xdr:rowOff>
    </xdr:to>
    <xdr:sp macro="" textlink="">
      <xdr:nvSpPr>
        <xdr:cNvPr id="471" name="楕円 470">
          <a:extLst>
            <a:ext uri="{FF2B5EF4-FFF2-40B4-BE49-F238E27FC236}">
              <a16:creationId xmlns:a16="http://schemas.microsoft.com/office/drawing/2014/main" id="{A473247A-4EEB-4A1A-ABAD-203DBB2F04DD}"/>
            </a:ext>
          </a:extLst>
        </xdr:cNvPr>
        <xdr:cNvSpPr/>
      </xdr:nvSpPr>
      <xdr:spPr>
        <a:xfrm>
          <a:off x="10426700" y="1717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153024</xdr:rowOff>
    </xdr:from>
    <xdr:ext cx="690189" cy="259045"/>
    <xdr:sp macro="" textlink="">
      <xdr:nvSpPr>
        <xdr:cNvPr id="472" name="【港湾・漁港】&#10;一人当たり有形固定資産（償却資産）額該当値テキスト">
          <a:extLst>
            <a:ext uri="{FF2B5EF4-FFF2-40B4-BE49-F238E27FC236}">
              <a16:creationId xmlns:a16="http://schemas.microsoft.com/office/drawing/2014/main" id="{BC449514-2DE6-4765-BA88-E1AC49817881}"/>
            </a:ext>
          </a:extLst>
        </xdr:cNvPr>
        <xdr:cNvSpPr txBox="1"/>
      </xdr:nvSpPr>
      <xdr:spPr>
        <a:xfrm>
          <a:off x="10515600" y="171265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59044</xdr:rowOff>
    </xdr:from>
    <xdr:to>
      <xdr:col>50</xdr:col>
      <xdr:colOff>165100</xdr:colOff>
      <xdr:row>100</xdr:row>
      <xdr:rowOff>160644</xdr:rowOff>
    </xdr:to>
    <xdr:sp macro="" textlink="">
      <xdr:nvSpPr>
        <xdr:cNvPr id="473" name="楕円 472">
          <a:extLst>
            <a:ext uri="{FF2B5EF4-FFF2-40B4-BE49-F238E27FC236}">
              <a16:creationId xmlns:a16="http://schemas.microsoft.com/office/drawing/2014/main" id="{B8F3ABA0-6EEA-493B-AF75-C06BDE2B9E82}"/>
            </a:ext>
          </a:extLst>
        </xdr:cNvPr>
        <xdr:cNvSpPr/>
      </xdr:nvSpPr>
      <xdr:spPr>
        <a:xfrm>
          <a:off x="9588500" y="172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79347</xdr:rowOff>
    </xdr:from>
    <xdr:to>
      <xdr:col>55</xdr:col>
      <xdr:colOff>0</xdr:colOff>
      <xdr:row>100</xdr:row>
      <xdr:rowOff>109844</xdr:rowOff>
    </xdr:to>
    <xdr:cxnSp macro="">
      <xdr:nvCxnSpPr>
        <xdr:cNvPr id="474" name="直線コネクタ 473">
          <a:extLst>
            <a:ext uri="{FF2B5EF4-FFF2-40B4-BE49-F238E27FC236}">
              <a16:creationId xmlns:a16="http://schemas.microsoft.com/office/drawing/2014/main" id="{C097FD1E-6E33-4B40-8EEA-91AE7A15AC6F}"/>
            </a:ext>
          </a:extLst>
        </xdr:cNvPr>
        <xdr:cNvCxnSpPr/>
      </xdr:nvCxnSpPr>
      <xdr:spPr>
        <a:xfrm flipV="1">
          <a:off x="9639300" y="17224347"/>
          <a:ext cx="838200" cy="3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81173</xdr:rowOff>
    </xdr:from>
    <xdr:to>
      <xdr:col>46</xdr:col>
      <xdr:colOff>38100</xdr:colOff>
      <xdr:row>101</xdr:row>
      <xdr:rowOff>11323</xdr:rowOff>
    </xdr:to>
    <xdr:sp macro="" textlink="">
      <xdr:nvSpPr>
        <xdr:cNvPr id="475" name="楕円 474">
          <a:extLst>
            <a:ext uri="{FF2B5EF4-FFF2-40B4-BE49-F238E27FC236}">
              <a16:creationId xmlns:a16="http://schemas.microsoft.com/office/drawing/2014/main" id="{1EA07281-5072-44CA-BCF1-A03E4DAC031A}"/>
            </a:ext>
          </a:extLst>
        </xdr:cNvPr>
        <xdr:cNvSpPr/>
      </xdr:nvSpPr>
      <xdr:spPr>
        <a:xfrm>
          <a:off x="8699500" y="172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109844</xdr:rowOff>
    </xdr:from>
    <xdr:to>
      <xdr:col>50</xdr:col>
      <xdr:colOff>114300</xdr:colOff>
      <xdr:row>100</xdr:row>
      <xdr:rowOff>131973</xdr:rowOff>
    </xdr:to>
    <xdr:cxnSp macro="">
      <xdr:nvCxnSpPr>
        <xdr:cNvPr id="476" name="直線コネクタ 475">
          <a:extLst>
            <a:ext uri="{FF2B5EF4-FFF2-40B4-BE49-F238E27FC236}">
              <a16:creationId xmlns:a16="http://schemas.microsoft.com/office/drawing/2014/main" id="{800F8192-4DE4-4FDE-BA3D-0F446956FB2D}"/>
            </a:ext>
          </a:extLst>
        </xdr:cNvPr>
        <xdr:cNvCxnSpPr/>
      </xdr:nvCxnSpPr>
      <xdr:spPr>
        <a:xfrm flipV="1">
          <a:off x="8750300" y="17254844"/>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101367</xdr:rowOff>
    </xdr:from>
    <xdr:to>
      <xdr:col>41</xdr:col>
      <xdr:colOff>101600</xdr:colOff>
      <xdr:row>101</xdr:row>
      <xdr:rowOff>31517</xdr:rowOff>
    </xdr:to>
    <xdr:sp macro="" textlink="">
      <xdr:nvSpPr>
        <xdr:cNvPr id="477" name="楕円 476">
          <a:extLst>
            <a:ext uri="{FF2B5EF4-FFF2-40B4-BE49-F238E27FC236}">
              <a16:creationId xmlns:a16="http://schemas.microsoft.com/office/drawing/2014/main" id="{A5C499C0-632F-448E-91D0-9359222AE16E}"/>
            </a:ext>
          </a:extLst>
        </xdr:cNvPr>
        <xdr:cNvSpPr/>
      </xdr:nvSpPr>
      <xdr:spPr>
        <a:xfrm>
          <a:off x="7810500" y="172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131973</xdr:rowOff>
    </xdr:from>
    <xdr:to>
      <xdr:col>45</xdr:col>
      <xdr:colOff>177800</xdr:colOff>
      <xdr:row>100</xdr:row>
      <xdr:rowOff>152167</xdr:rowOff>
    </xdr:to>
    <xdr:cxnSp macro="">
      <xdr:nvCxnSpPr>
        <xdr:cNvPr id="478" name="直線コネクタ 477">
          <a:extLst>
            <a:ext uri="{FF2B5EF4-FFF2-40B4-BE49-F238E27FC236}">
              <a16:creationId xmlns:a16="http://schemas.microsoft.com/office/drawing/2014/main" id="{2D1D2587-6695-411C-ADFB-E100FDD66CA2}"/>
            </a:ext>
          </a:extLst>
        </xdr:cNvPr>
        <xdr:cNvCxnSpPr/>
      </xdr:nvCxnSpPr>
      <xdr:spPr>
        <a:xfrm flipV="1">
          <a:off x="7861300" y="1727697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116860</xdr:rowOff>
    </xdr:from>
    <xdr:to>
      <xdr:col>36</xdr:col>
      <xdr:colOff>165100</xdr:colOff>
      <xdr:row>101</xdr:row>
      <xdr:rowOff>47010</xdr:rowOff>
    </xdr:to>
    <xdr:sp macro="" textlink="">
      <xdr:nvSpPr>
        <xdr:cNvPr id="479" name="楕円 478">
          <a:extLst>
            <a:ext uri="{FF2B5EF4-FFF2-40B4-BE49-F238E27FC236}">
              <a16:creationId xmlns:a16="http://schemas.microsoft.com/office/drawing/2014/main" id="{BE95C3E1-790B-423D-97DA-32AF846B3331}"/>
            </a:ext>
          </a:extLst>
        </xdr:cNvPr>
        <xdr:cNvSpPr/>
      </xdr:nvSpPr>
      <xdr:spPr>
        <a:xfrm>
          <a:off x="6921500" y="1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152167</xdr:rowOff>
    </xdr:from>
    <xdr:to>
      <xdr:col>41</xdr:col>
      <xdr:colOff>50800</xdr:colOff>
      <xdr:row>100</xdr:row>
      <xdr:rowOff>167660</xdr:rowOff>
    </xdr:to>
    <xdr:cxnSp macro="">
      <xdr:nvCxnSpPr>
        <xdr:cNvPr id="480" name="直線コネクタ 479">
          <a:extLst>
            <a:ext uri="{FF2B5EF4-FFF2-40B4-BE49-F238E27FC236}">
              <a16:creationId xmlns:a16="http://schemas.microsoft.com/office/drawing/2014/main" id="{6D06BE65-A8C9-4564-9F7A-185ADCF10EC1}"/>
            </a:ext>
          </a:extLst>
        </xdr:cNvPr>
        <xdr:cNvCxnSpPr/>
      </xdr:nvCxnSpPr>
      <xdr:spPr>
        <a:xfrm flipV="1">
          <a:off x="6972300" y="17297167"/>
          <a:ext cx="889000" cy="1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104</xdr:row>
      <xdr:rowOff>114268</xdr:rowOff>
    </xdr:from>
    <xdr:ext cx="690189" cy="259045"/>
    <xdr:sp macro="" textlink="">
      <xdr:nvSpPr>
        <xdr:cNvPr id="481" name="n_1aveValue【港湾・漁港】&#10;一人当たり有形固定資産（償却資産）額">
          <a:extLst>
            <a:ext uri="{FF2B5EF4-FFF2-40B4-BE49-F238E27FC236}">
              <a16:creationId xmlns:a16="http://schemas.microsoft.com/office/drawing/2014/main" id="{F1736AB5-5FC3-43C6-BC04-07C1D2068B35}"/>
            </a:ext>
          </a:extLst>
        </xdr:cNvPr>
        <xdr:cNvSpPr txBox="1"/>
      </xdr:nvSpPr>
      <xdr:spPr>
        <a:xfrm>
          <a:off x="9281505" y="179450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134635</xdr:rowOff>
    </xdr:from>
    <xdr:ext cx="599010" cy="259045"/>
    <xdr:sp macro="" textlink="">
      <xdr:nvSpPr>
        <xdr:cNvPr id="482" name="n_2aveValue【港湾・漁港】&#10;一人当たり有形固定資産（償却資産）額">
          <a:extLst>
            <a:ext uri="{FF2B5EF4-FFF2-40B4-BE49-F238E27FC236}">
              <a16:creationId xmlns:a16="http://schemas.microsoft.com/office/drawing/2014/main" id="{82A98252-F59A-458C-9FB5-78214422805B}"/>
            </a:ext>
          </a:extLst>
        </xdr:cNvPr>
        <xdr:cNvSpPr txBox="1"/>
      </xdr:nvSpPr>
      <xdr:spPr>
        <a:xfrm>
          <a:off x="8450795" y="1796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63197</xdr:rowOff>
    </xdr:from>
    <xdr:ext cx="599010" cy="259045"/>
    <xdr:sp macro="" textlink="">
      <xdr:nvSpPr>
        <xdr:cNvPr id="483" name="n_3aveValue【港湾・漁港】&#10;一人当たり有形固定資産（償却資産）額">
          <a:extLst>
            <a:ext uri="{FF2B5EF4-FFF2-40B4-BE49-F238E27FC236}">
              <a16:creationId xmlns:a16="http://schemas.microsoft.com/office/drawing/2014/main" id="{03D5A1A9-BDFE-40C7-89F1-B4547EE2F9DE}"/>
            </a:ext>
          </a:extLst>
        </xdr:cNvPr>
        <xdr:cNvSpPr txBox="1"/>
      </xdr:nvSpPr>
      <xdr:spPr>
        <a:xfrm>
          <a:off x="7561795" y="1806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77850</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214C7CB9-7B1B-4C8A-8401-EF5EA529D488}"/>
            </a:ext>
          </a:extLst>
        </xdr:cNvPr>
        <xdr:cNvSpPr txBox="1"/>
      </xdr:nvSpPr>
      <xdr:spPr>
        <a:xfrm>
          <a:off x="6672795" y="1808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5721</xdr:rowOff>
    </xdr:from>
    <xdr:ext cx="690189" cy="259045"/>
    <xdr:sp macro="" textlink="">
      <xdr:nvSpPr>
        <xdr:cNvPr id="485" name="n_1mainValue【港湾・漁港】&#10;一人当たり有形固定資産（償却資産）額">
          <a:extLst>
            <a:ext uri="{FF2B5EF4-FFF2-40B4-BE49-F238E27FC236}">
              <a16:creationId xmlns:a16="http://schemas.microsoft.com/office/drawing/2014/main" id="{CAE11048-3A01-4DDB-BC2D-F632F2ED3C59}"/>
            </a:ext>
          </a:extLst>
        </xdr:cNvPr>
        <xdr:cNvSpPr txBox="1"/>
      </xdr:nvSpPr>
      <xdr:spPr>
        <a:xfrm>
          <a:off x="9281505" y="16979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27850</xdr:rowOff>
    </xdr:from>
    <xdr:ext cx="690189" cy="259045"/>
    <xdr:sp macro="" textlink="">
      <xdr:nvSpPr>
        <xdr:cNvPr id="486" name="n_2mainValue【港湾・漁港】&#10;一人当たり有形固定資産（償却資産）額">
          <a:extLst>
            <a:ext uri="{FF2B5EF4-FFF2-40B4-BE49-F238E27FC236}">
              <a16:creationId xmlns:a16="http://schemas.microsoft.com/office/drawing/2014/main" id="{1A69CA19-CEC8-4E70-93BA-9403554104C6}"/>
            </a:ext>
          </a:extLst>
        </xdr:cNvPr>
        <xdr:cNvSpPr txBox="1"/>
      </xdr:nvSpPr>
      <xdr:spPr>
        <a:xfrm>
          <a:off x="8405205" y="17001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99</xdr:row>
      <xdr:rowOff>48044</xdr:rowOff>
    </xdr:from>
    <xdr:ext cx="690189" cy="259045"/>
    <xdr:sp macro="" textlink="">
      <xdr:nvSpPr>
        <xdr:cNvPr id="487" name="n_3mainValue【港湾・漁港】&#10;一人当たり有形固定資産（償却資産）額">
          <a:extLst>
            <a:ext uri="{FF2B5EF4-FFF2-40B4-BE49-F238E27FC236}">
              <a16:creationId xmlns:a16="http://schemas.microsoft.com/office/drawing/2014/main" id="{DCA7A1C9-7AE4-40A5-A1EA-DEE42BD281CD}"/>
            </a:ext>
          </a:extLst>
        </xdr:cNvPr>
        <xdr:cNvSpPr txBox="1"/>
      </xdr:nvSpPr>
      <xdr:spPr>
        <a:xfrm>
          <a:off x="7516205" y="170215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99</xdr:row>
      <xdr:rowOff>63537</xdr:rowOff>
    </xdr:from>
    <xdr:ext cx="690189" cy="259045"/>
    <xdr:sp macro="" textlink="">
      <xdr:nvSpPr>
        <xdr:cNvPr id="488" name="n_4mainValue【港湾・漁港】&#10;一人当たり有形固定資産（償却資産）額">
          <a:extLst>
            <a:ext uri="{FF2B5EF4-FFF2-40B4-BE49-F238E27FC236}">
              <a16:creationId xmlns:a16="http://schemas.microsoft.com/office/drawing/2014/main" id="{A48D635E-4620-4D47-9E5F-93B04249A861}"/>
            </a:ext>
          </a:extLst>
        </xdr:cNvPr>
        <xdr:cNvSpPr txBox="1"/>
      </xdr:nvSpPr>
      <xdr:spPr>
        <a:xfrm>
          <a:off x="6627205" y="170370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91AB8359-C6D4-47F8-A1C6-8910D5C4BB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F884E968-FBBE-4F52-AAB9-95463AEA75E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44F3D1A2-2026-4075-88F8-AB58A1683F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19941EA8-69B2-4889-B4AB-FC50EA1319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F0BEC4D6-935F-4CDE-9676-0D7B9B5927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1704160-1765-4B0D-B425-E437BEE5B68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614CC5AE-74E1-4A3D-A588-85B281C23A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44DF5BBE-7671-4594-AD73-20E367C12B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DEFE519F-EDE4-405F-867F-1996B73BC10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FE508DDD-BDB7-4D0A-8CFC-1E395C7217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722C9256-CE54-4457-BDD6-FB323C1498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E8A9CA8C-5355-4AA3-A7B3-343FFC3ED89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F60E6207-72E6-4ACF-914C-0674BC6374E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3614788F-6B54-4450-BCB2-196017ED608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A834A737-795F-47D8-9844-DD6151CA493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F74E39AB-C501-443F-8D5E-67E6EDE3616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34483F4E-1742-4C87-B9A0-2F52CFDF8C4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960A899F-8040-42CD-BA74-B50B654A94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ED113F8C-612A-4323-ABF2-FDA29EADD8B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D521807B-FDF0-4E76-B095-A0373E2CF9A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F1D251F6-81E2-48C1-8BD9-F4BF5FF7746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2DDC7B1C-DA75-429A-9CFC-3D7E0E3DBF6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2AEBF3A2-0E6E-4FAC-B2B7-F2B78DFE65A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8F151E87-C5CD-447E-87C4-A27A44D3E3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4C5CC7D5-6981-4DB4-A7C3-7EE4F39D00FA}"/>
            </a:ext>
          </a:extLst>
        </xdr:cNvPr>
        <xdr:cNvCxnSpPr/>
      </xdr:nvCxnSpPr>
      <xdr:spPr>
        <a:xfrm flipV="1">
          <a:off x="16318864" y="592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認定こども園・幼稚園・保育所】&#10;有形固定資産減価償却率最小値テキスト">
          <a:extLst>
            <a:ext uri="{FF2B5EF4-FFF2-40B4-BE49-F238E27FC236}">
              <a16:creationId xmlns:a16="http://schemas.microsoft.com/office/drawing/2014/main" id="{9F3D3EEC-F6F9-41F8-9EA4-AA604AC7BE9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750D116B-C08A-4244-A5DC-C6383BB3E6A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6BEACC93-13CA-40EB-81BF-F992B65A6F99}"/>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517" name="直線コネクタ 516">
          <a:extLst>
            <a:ext uri="{FF2B5EF4-FFF2-40B4-BE49-F238E27FC236}">
              <a16:creationId xmlns:a16="http://schemas.microsoft.com/office/drawing/2014/main" id="{0AD39F57-1432-4FF9-8593-1D0279470ECC}"/>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DAC815DE-3CB6-4442-9FD9-73337D7BD744}"/>
            </a:ext>
          </a:extLst>
        </xdr:cNvPr>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519" name="フローチャート: 判断 518">
          <a:extLst>
            <a:ext uri="{FF2B5EF4-FFF2-40B4-BE49-F238E27FC236}">
              <a16:creationId xmlns:a16="http://schemas.microsoft.com/office/drawing/2014/main" id="{59D38729-FA29-4FC0-9EB0-3412778C57BB}"/>
            </a:ext>
          </a:extLst>
        </xdr:cNvPr>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520" name="フローチャート: 判断 519">
          <a:extLst>
            <a:ext uri="{FF2B5EF4-FFF2-40B4-BE49-F238E27FC236}">
              <a16:creationId xmlns:a16="http://schemas.microsoft.com/office/drawing/2014/main" id="{DA48292E-4D9F-4585-911B-DD4220C7A925}"/>
            </a:ext>
          </a:extLst>
        </xdr:cNvPr>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1" name="フローチャート: 判断 520">
          <a:extLst>
            <a:ext uri="{FF2B5EF4-FFF2-40B4-BE49-F238E27FC236}">
              <a16:creationId xmlns:a16="http://schemas.microsoft.com/office/drawing/2014/main" id="{522A850B-A560-425C-99B4-46D3EF19B598}"/>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522" name="フローチャート: 判断 521">
          <a:extLst>
            <a:ext uri="{FF2B5EF4-FFF2-40B4-BE49-F238E27FC236}">
              <a16:creationId xmlns:a16="http://schemas.microsoft.com/office/drawing/2014/main" id="{55344705-015D-419F-861C-AFFFFA90A331}"/>
            </a:ext>
          </a:extLst>
        </xdr:cNvPr>
        <xdr:cNvSpPr/>
      </xdr:nvSpPr>
      <xdr:spPr>
        <a:xfrm>
          <a:off x="13652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523" name="フローチャート: 判断 522">
          <a:extLst>
            <a:ext uri="{FF2B5EF4-FFF2-40B4-BE49-F238E27FC236}">
              <a16:creationId xmlns:a16="http://schemas.microsoft.com/office/drawing/2014/main" id="{F131B8CA-F4AB-4668-815C-D88D498C2D38}"/>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09751E2-3825-4FBA-B0C9-A50693863A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A354F95-DB03-4349-8BD1-F853E8BF132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35E2C33-B8C3-4596-B7C9-F78DEC0DB17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0C49438-D8BB-4263-81DD-59B0CCEBE3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15C1B9B-5C81-4516-B3FE-EC50A70F7BF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158750</xdr:rowOff>
    </xdr:from>
    <xdr:to>
      <xdr:col>85</xdr:col>
      <xdr:colOff>177800</xdr:colOff>
      <xdr:row>35</xdr:row>
      <xdr:rowOff>88900</xdr:rowOff>
    </xdr:to>
    <xdr:sp macro="" textlink="">
      <xdr:nvSpPr>
        <xdr:cNvPr id="529" name="楕円 528">
          <a:extLst>
            <a:ext uri="{FF2B5EF4-FFF2-40B4-BE49-F238E27FC236}">
              <a16:creationId xmlns:a16="http://schemas.microsoft.com/office/drawing/2014/main" id="{1F310EA0-7559-45B8-BDCF-13A019DCD213}"/>
            </a:ext>
          </a:extLst>
        </xdr:cNvPr>
        <xdr:cNvSpPr/>
      </xdr:nvSpPr>
      <xdr:spPr>
        <a:xfrm>
          <a:off x="162687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73677</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E38F7A4F-228D-4320-9EE6-5A097376E55B}"/>
            </a:ext>
          </a:extLst>
        </xdr:cNvPr>
        <xdr:cNvSpPr txBox="1"/>
      </xdr:nvSpPr>
      <xdr:spPr>
        <a:xfrm>
          <a:off x="16357600"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118745</xdr:rowOff>
    </xdr:from>
    <xdr:to>
      <xdr:col>81</xdr:col>
      <xdr:colOff>101600</xdr:colOff>
      <xdr:row>35</xdr:row>
      <xdr:rowOff>48895</xdr:rowOff>
    </xdr:to>
    <xdr:sp macro="" textlink="">
      <xdr:nvSpPr>
        <xdr:cNvPr id="531" name="楕円 530">
          <a:extLst>
            <a:ext uri="{FF2B5EF4-FFF2-40B4-BE49-F238E27FC236}">
              <a16:creationId xmlns:a16="http://schemas.microsoft.com/office/drawing/2014/main" id="{06B2CD6C-6B52-402D-BD34-31C2CDB38068}"/>
            </a:ext>
          </a:extLst>
        </xdr:cNvPr>
        <xdr:cNvSpPr/>
      </xdr:nvSpPr>
      <xdr:spPr>
        <a:xfrm>
          <a:off x="15430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169545</xdr:rowOff>
    </xdr:from>
    <xdr:to>
      <xdr:col>85</xdr:col>
      <xdr:colOff>127000</xdr:colOff>
      <xdr:row>35</xdr:row>
      <xdr:rowOff>38100</xdr:rowOff>
    </xdr:to>
    <xdr:cxnSp macro="">
      <xdr:nvCxnSpPr>
        <xdr:cNvPr id="532" name="直線コネクタ 531">
          <a:extLst>
            <a:ext uri="{FF2B5EF4-FFF2-40B4-BE49-F238E27FC236}">
              <a16:creationId xmlns:a16="http://schemas.microsoft.com/office/drawing/2014/main" id="{6C922EA8-7F0C-4C68-ACBC-439919AF533C}"/>
            </a:ext>
          </a:extLst>
        </xdr:cNvPr>
        <xdr:cNvCxnSpPr/>
      </xdr:nvCxnSpPr>
      <xdr:spPr>
        <a:xfrm>
          <a:off x="15481300" y="59988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80645</xdr:rowOff>
    </xdr:from>
    <xdr:to>
      <xdr:col>76</xdr:col>
      <xdr:colOff>165100</xdr:colOff>
      <xdr:row>35</xdr:row>
      <xdr:rowOff>10795</xdr:rowOff>
    </xdr:to>
    <xdr:sp macro="" textlink="">
      <xdr:nvSpPr>
        <xdr:cNvPr id="533" name="楕円 532">
          <a:extLst>
            <a:ext uri="{FF2B5EF4-FFF2-40B4-BE49-F238E27FC236}">
              <a16:creationId xmlns:a16="http://schemas.microsoft.com/office/drawing/2014/main" id="{B44059CF-E734-4480-A6AF-1AC54E7CF60D}"/>
            </a:ext>
          </a:extLst>
        </xdr:cNvPr>
        <xdr:cNvSpPr/>
      </xdr:nvSpPr>
      <xdr:spPr>
        <a:xfrm>
          <a:off x="14541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131445</xdr:rowOff>
    </xdr:from>
    <xdr:to>
      <xdr:col>81</xdr:col>
      <xdr:colOff>50800</xdr:colOff>
      <xdr:row>34</xdr:row>
      <xdr:rowOff>169545</xdr:rowOff>
    </xdr:to>
    <xdr:cxnSp macro="">
      <xdr:nvCxnSpPr>
        <xdr:cNvPr id="534" name="直線コネクタ 533">
          <a:extLst>
            <a:ext uri="{FF2B5EF4-FFF2-40B4-BE49-F238E27FC236}">
              <a16:creationId xmlns:a16="http://schemas.microsoft.com/office/drawing/2014/main" id="{23261327-15BE-4143-8612-4B440FBA26BA}"/>
            </a:ext>
          </a:extLst>
        </xdr:cNvPr>
        <xdr:cNvCxnSpPr/>
      </xdr:nvCxnSpPr>
      <xdr:spPr>
        <a:xfrm>
          <a:off x="14592300" y="596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50165</xdr:rowOff>
    </xdr:from>
    <xdr:to>
      <xdr:col>72</xdr:col>
      <xdr:colOff>38100</xdr:colOff>
      <xdr:row>34</xdr:row>
      <xdr:rowOff>151765</xdr:rowOff>
    </xdr:to>
    <xdr:sp macro="" textlink="">
      <xdr:nvSpPr>
        <xdr:cNvPr id="535" name="楕円 534">
          <a:extLst>
            <a:ext uri="{FF2B5EF4-FFF2-40B4-BE49-F238E27FC236}">
              <a16:creationId xmlns:a16="http://schemas.microsoft.com/office/drawing/2014/main" id="{62FAEA53-CCC8-4D7A-A39A-31738AC9BE81}"/>
            </a:ext>
          </a:extLst>
        </xdr:cNvPr>
        <xdr:cNvSpPr/>
      </xdr:nvSpPr>
      <xdr:spPr>
        <a:xfrm>
          <a:off x="13652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34</xdr:row>
      <xdr:rowOff>131445</xdr:rowOff>
    </xdr:to>
    <xdr:cxnSp macro="">
      <xdr:nvCxnSpPr>
        <xdr:cNvPr id="536" name="直線コネクタ 535">
          <a:extLst>
            <a:ext uri="{FF2B5EF4-FFF2-40B4-BE49-F238E27FC236}">
              <a16:creationId xmlns:a16="http://schemas.microsoft.com/office/drawing/2014/main" id="{A268A55A-FA5A-4AC3-8F25-26EE97FB35F6}"/>
            </a:ext>
          </a:extLst>
        </xdr:cNvPr>
        <xdr:cNvCxnSpPr/>
      </xdr:nvCxnSpPr>
      <xdr:spPr>
        <a:xfrm>
          <a:off x="13703300" y="59302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151130</xdr:rowOff>
    </xdr:from>
    <xdr:to>
      <xdr:col>67</xdr:col>
      <xdr:colOff>101600</xdr:colOff>
      <xdr:row>35</xdr:row>
      <xdr:rowOff>81280</xdr:rowOff>
    </xdr:to>
    <xdr:sp macro="" textlink="">
      <xdr:nvSpPr>
        <xdr:cNvPr id="537" name="楕円 536">
          <a:extLst>
            <a:ext uri="{FF2B5EF4-FFF2-40B4-BE49-F238E27FC236}">
              <a16:creationId xmlns:a16="http://schemas.microsoft.com/office/drawing/2014/main" id="{9FF53566-6C56-4788-B89A-A99B282B7904}"/>
            </a:ext>
          </a:extLst>
        </xdr:cNvPr>
        <xdr:cNvSpPr/>
      </xdr:nvSpPr>
      <xdr:spPr>
        <a:xfrm>
          <a:off x="12763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100965</xdr:rowOff>
    </xdr:from>
    <xdr:to>
      <xdr:col>71</xdr:col>
      <xdr:colOff>177800</xdr:colOff>
      <xdr:row>35</xdr:row>
      <xdr:rowOff>30480</xdr:rowOff>
    </xdr:to>
    <xdr:cxnSp macro="">
      <xdr:nvCxnSpPr>
        <xdr:cNvPr id="538" name="直線コネクタ 537">
          <a:extLst>
            <a:ext uri="{FF2B5EF4-FFF2-40B4-BE49-F238E27FC236}">
              <a16:creationId xmlns:a16="http://schemas.microsoft.com/office/drawing/2014/main" id="{C0254238-431D-4C70-9553-F253CDD6D660}"/>
            </a:ext>
          </a:extLst>
        </xdr:cNvPr>
        <xdr:cNvCxnSpPr/>
      </xdr:nvCxnSpPr>
      <xdr:spPr>
        <a:xfrm flipV="1">
          <a:off x="12814300" y="593026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50B8D410-BA48-42AD-8F13-ADDB3CEE0DB5}"/>
            </a:ext>
          </a:extLst>
        </xdr:cNvPr>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F7BD6304-AAC7-4D71-9E69-A9C716200E6F}"/>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D13EA7F6-2F07-4CB9-9CD7-EEB7EB89C62A}"/>
            </a:ext>
          </a:extLst>
        </xdr:cNvPr>
        <xdr:cNvSpPr txBox="1"/>
      </xdr:nvSpPr>
      <xdr:spPr>
        <a:xfrm>
          <a:off x="13500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F13CD88B-42CD-4E08-9790-2E5DC2C23399}"/>
            </a:ext>
          </a:extLst>
        </xdr:cNvPr>
        <xdr:cNvSpPr txBox="1"/>
      </xdr:nvSpPr>
      <xdr:spPr>
        <a:xfrm>
          <a:off x="12611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65422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B21E19E6-540A-4335-937C-8BA34956C100}"/>
            </a:ext>
          </a:extLst>
        </xdr:cNvPr>
        <xdr:cNvSpPr txBox="1"/>
      </xdr:nvSpPr>
      <xdr:spPr>
        <a:xfrm>
          <a:off x="152660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27322</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1911EE5B-1DBE-45EA-AE9A-7B6DBBD1356E}"/>
            </a:ext>
          </a:extLst>
        </xdr:cNvPr>
        <xdr:cNvSpPr txBox="1"/>
      </xdr:nvSpPr>
      <xdr:spPr>
        <a:xfrm>
          <a:off x="14389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168292</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ACCD6E09-04FB-47AB-863F-CE64A936EC74}"/>
            </a:ext>
          </a:extLst>
        </xdr:cNvPr>
        <xdr:cNvSpPr txBox="1"/>
      </xdr:nvSpPr>
      <xdr:spPr>
        <a:xfrm>
          <a:off x="13500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107A4ECF-0534-4AEB-8D70-28CACBCE560E}"/>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8C4B92B4-5D70-458E-879D-A4AA14214A2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433DF9F5-15F1-4D2D-9805-74A2CF8802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87A2E5B7-933B-4286-B726-500813D483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7D812484-F556-49DA-AC40-8FD14B75A5E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049A126-6A28-4A1C-9542-A007DA40A3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B3A2FD35-C819-4674-9C9D-5AD8F884A9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E0C1B79A-2574-438D-8385-15D0154E6A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69B177CD-B5A8-4A1F-A997-6405BC96DB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B3E21A43-C626-4D09-8FBF-90E899222B9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39AF06DC-8E95-4D65-99E6-BDCAE2B6A5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319C8B69-0392-4EC4-96A8-CE2C13C38A9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00DA0FDC-6C6C-475B-841D-BB20640D0B6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C8CB88B-DB60-48F7-BC42-0392E9DFBE4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2878765B-9561-4A27-9F05-6F5C224CB5D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288D3401-C93A-4CDD-A142-3CC4630BC41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8D43ABB5-A90B-4B8E-8502-1FBFC87D811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83150FD-7988-4DC1-A7DB-97FDF584542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C3B7A369-F748-466D-8D98-BC25F479BEB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F96606EC-224D-4E75-A49D-CE8144AD39D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E80643F2-BB06-46A0-AD3A-2DB6AC5672B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A93D854E-BABA-4638-B80E-0CDBD31636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2731D9B7-0E53-47E3-880F-076F3DC47B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DE92C732-3FD4-4026-A014-6C555152D4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570" name="直線コネクタ 569">
          <a:extLst>
            <a:ext uri="{FF2B5EF4-FFF2-40B4-BE49-F238E27FC236}">
              <a16:creationId xmlns:a16="http://schemas.microsoft.com/office/drawing/2014/main" id="{A406C252-3E17-460C-8654-35C5B727BE7A}"/>
            </a:ext>
          </a:extLst>
        </xdr:cNvPr>
        <xdr:cNvCxnSpPr/>
      </xdr:nvCxnSpPr>
      <xdr:spPr>
        <a:xfrm flipV="1">
          <a:off x="22160864" y="593788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F7967848-117D-48D2-AAD0-7AB39D0C21F6}"/>
            </a:ext>
          </a:extLst>
        </xdr:cNvPr>
        <xdr:cNvSpPr txBox="1"/>
      </xdr:nvSpPr>
      <xdr:spPr>
        <a:xfrm>
          <a:off x="22199600" y="719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572" name="直線コネクタ 571">
          <a:extLst>
            <a:ext uri="{FF2B5EF4-FFF2-40B4-BE49-F238E27FC236}">
              <a16:creationId xmlns:a16="http://schemas.microsoft.com/office/drawing/2014/main" id="{941B5122-5B1C-42B2-B51B-356340F1D898}"/>
            </a:ext>
          </a:extLst>
        </xdr:cNvPr>
        <xdr:cNvCxnSpPr/>
      </xdr:nvCxnSpPr>
      <xdr:spPr>
        <a:xfrm>
          <a:off x="22072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C93C0928-76E1-43C1-B4A0-D5FFF1566D70}"/>
            </a:ext>
          </a:extLst>
        </xdr:cNvPr>
        <xdr:cNvSpPr txBox="1"/>
      </xdr:nvSpPr>
      <xdr:spPr>
        <a:xfrm>
          <a:off x="22199600" y="57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574" name="直線コネクタ 573">
          <a:extLst>
            <a:ext uri="{FF2B5EF4-FFF2-40B4-BE49-F238E27FC236}">
              <a16:creationId xmlns:a16="http://schemas.microsoft.com/office/drawing/2014/main" id="{A2BCD807-9A74-427E-8B87-7B2C2C596B32}"/>
            </a:ext>
          </a:extLst>
        </xdr:cNvPr>
        <xdr:cNvCxnSpPr/>
      </xdr:nvCxnSpPr>
      <xdr:spPr>
        <a:xfrm>
          <a:off x="22072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131462</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5DD5DAB7-13FA-4A98-B784-1CD988135D90}"/>
            </a:ext>
          </a:extLst>
        </xdr:cNvPr>
        <xdr:cNvSpPr txBox="1"/>
      </xdr:nvSpPr>
      <xdr:spPr>
        <a:xfrm>
          <a:off x="22199600" y="6646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576" name="フローチャート: 判断 575">
          <a:extLst>
            <a:ext uri="{FF2B5EF4-FFF2-40B4-BE49-F238E27FC236}">
              <a16:creationId xmlns:a16="http://schemas.microsoft.com/office/drawing/2014/main" id="{121356CB-9B9C-44AB-90BA-09A68F9E714C}"/>
            </a:ext>
          </a:extLst>
        </xdr:cNvPr>
        <xdr:cNvSpPr/>
      </xdr:nvSpPr>
      <xdr:spPr>
        <a:xfrm>
          <a:off x="22110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577" name="フローチャート: 判断 576">
          <a:extLst>
            <a:ext uri="{FF2B5EF4-FFF2-40B4-BE49-F238E27FC236}">
              <a16:creationId xmlns:a16="http://schemas.microsoft.com/office/drawing/2014/main" id="{91AB1D2F-33AC-4F6A-9097-F8C1CDEECDCA}"/>
            </a:ext>
          </a:extLst>
        </xdr:cNvPr>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578" name="フローチャート: 判断 577">
          <a:extLst>
            <a:ext uri="{FF2B5EF4-FFF2-40B4-BE49-F238E27FC236}">
              <a16:creationId xmlns:a16="http://schemas.microsoft.com/office/drawing/2014/main" id="{584FF53A-13D7-4D70-9C59-3C4849AA1E5F}"/>
            </a:ext>
          </a:extLst>
        </xdr:cNvPr>
        <xdr:cNvSpPr/>
      </xdr:nvSpPr>
      <xdr:spPr>
        <a:xfrm>
          <a:off x="20383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579" name="フローチャート: 判断 578">
          <a:extLst>
            <a:ext uri="{FF2B5EF4-FFF2-40B4-BE49-F238E27FC236}">
              <a16:creationId xmlns:a16="http://schemas.microsoft.com/office/drawing/2014/main" id="{3F3E1375-5B9A-4155-951C-E590DF4F0D94}"/>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580" name="フローチャート: 判断 579">
          <a:extLst>
            <a:ext uri="{FF2B5EF4-FFF2-40B4-BE49-F238E27FC236}">
              <a16:creationId xmlns:a16="http://schemas.microsoft.com/office/drawing/2014/main" id="{EA08BE2A-C1DF-41A3-A4F1-2FD7E90B78B2}"/>
            </a:ext>
          </a:extLst>
        </xdr:cNvPr>
        <xdr:cNvSpPr/>
      </xdr:nvSpPr>
      <xdr:spPr>
        <a:xfrm>
          <a:off x="18605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7C1C7C08-C225-46BC-BFB6-1F14A50D85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2CA69B0D-B861-48E8-B7F8-6FB8032A60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725B33B-9058-4616-98AE-AE7E49598ED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6336DBD-87FD-4BCC-844D-0BCED025B9D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3B33CF51-0679-4C7F-AF83-D8C464C0CC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78740</xdr:rowOff>
    </xdr:from>
    <xdr:to>
      <xdr:col>116</xdr:col>
      <xdr:colOff>114300</xdr:colOff>
      <xdr:row>37</xdr:row>
      <xdr:rowOff>8890</xdr:rowOff>
    </xdr:to>
    <xdr:sp macro="" textlink="">
      <xdr:nvSpPr>
        <xdr:cNvPr id="586" name="楕円 585">
          <a:extLst>
            <a:ext uri="{FF2B5EF4-FFF2-40B4-BE49-F238E27FC236}">
              <a16:creationId xmlns:a16="http://schemas.microsoft.com/office/drawing/2014/main" id="{4D2A81A6-2258-4DA5-9CEA-B9E0C385A1EA}"/>
            </a:ext>
          </a:extLst>
        </xdr:cNvPr>
        <xdr:cNvSpPr/>
      </xdr:nvSpPr>
      <xdr:spPr>
        <a:xfrm>
          <a:off x="22110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101617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E74A68E0-CFF2-4022-A49B-3A812566D000}"/>
            </a:ext>
          </a:extLst>
        </xdr:cNvPr>
        <xdr:cNvSpPr txBox="1"/>
      </xdr:nvSpPr>
      <xdr:spPr>
        <a:xfrm>
          <a:off x="22199600"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588" name="楕円 587">
          <a:extLst>
            <a:ext uri="{FF2B5EF4-FFF2-40B4-BE49-F238E27FC236}">
              <a16:creationId xmlns:a16="http://schemas.microsoft.com/office/drawing/2014/main" id="{2420EE1C-D046-47D1-8E1A-41438142E1E8}"/>
            </a:ext>
          </a:extLst>
        </xdr:cNvPr>
        <xdr:cNvSpPr/>
      </xdr:nvSpPr>
      <xdr:spPr>
        <a:xfrm>
          <a:off x="21272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129540</xdr:rowOff>
    </xdr:from>
    <xdr:to>
      <xdr:col>116</xdr:col>
      <xdr:colOff>63500</xdr:colOff>
      <xdr:row>36</xdr:row>
      <xdr:rowOff>152400</xdr:rowOff>
    </xdr:to>
    <xdr:cxnSp macro="">
      <xdr:nvCxnSpPr>
        <xdr:cNvPr id="589" name="直線コネクタ 588">
          <a:extLst>
            <a:ext uri="{FF2B5EF4-FFF2-40B4-BE49-F238E27FC236}">
              <a16:creationId xmlns:a16="http://schemas.microsoft.com/office/drawing/2014/main" id="{73FD4331-3F4B-4F79-8149-64C540A51FF6}"/>
            </a:ext>
          </a:extLst>
        </xdr:cNvPr>
        <xdr:cNvCxnSpPr/>
      </xdr:nvCxnSpPr>
      <xdr:spPr>
        <a:xfrm flipV="1">
          <a:off x="21323300" y="6301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118745</xdr:rowOff>
    </xdr:from>
    <xdr:to>
      <xdr:col>107</xdr:col>
      <xdr:colOff>101600</xdr:colOff>
      <xdr:row>37</xdr:row>
      <xdr:rowOff>48895</xdr:rowOff>
    </xdr:to>
    <xdr:sp macro="" textlink="">
      <xdr:nvSpPr>
        <xdr:cNvPr id="590" name="楕円 589">
          <a:extLst>
            <a:ext uri="{FF2B5EF4-FFF2-40B4-BE49-F238E27FC236}">
              <a16:creationId xmlns:a16="http://schemas.microsoft.com/office/drawing/2014/main" id="{823B567F-0A46-436C-85EF-D94650562E01}"/>
            </a:ext>
          </a:extLst>
        </xdr:cNvPr>
        <xdr:cNvSpPr/>
      </xdr:nvSpPr>
      <xdr:spPr>
        <a:xfrm>
          <a:off x="20383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152400</xdr:rowOff>
    </xdr:from>
    <xdr:to>
      <xdr:col>111</xdr:col>
      <xdr:colOff>177800</xdr:colOff>
      <xdr:row>36</xdr:row>
      <xdr:rowOff>169545</xdr:rowOff>
    </xdr:to>
    <xdr:cxnSp macro="">
      <xdr:nvCxnSpPr>
        <xdr:cNvPr id="591" name="直線コネクタ 590">
          <a:extLst>
            <a:ext uri="{FF2B5EF4-FFF2-40B4-BE49-F238E27FC236}">
              <a16:creationId xmlns:a16="http://schemas.microsoft.com/office/drawing/2014/main" id="{71CBDC09-7489-4FCF-A36D-C99981A82102}"/>
            </a:ext>
          </a:extLst>
        </xdr:cNvPr>
        <xdr:cNvCxnSpPr/>
      </xdr:nvCxnSpPr>
      <xdr:spPr>
        <a:xfrm flipV="1">
          <a:off x="20434300" y="6324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133985</xdr:rowOff>
    </xdr:from>
    <xdr:to>
      <xdr:col>102</xdr:col>
      <xdr:colOff>165100</xdr:colOff>
      <xdr:row>37</xdr:row>
      <xdr:rowOff>64135</xdr:rowOff>
    </xdr:to>
    <xdr:sp macro="" textlink="">
      <xdr:nvSpPr>
        <xdr:cNvPr id="592" name="楕円 591">
          <a:extLst>
            <a:ext uri="{FF2B5EF4-FFF2-40B4-BE49-F238E27FC236}">
              <a16:creationId xmlns:a16="http://schemas.microsoft.com/office/drawing/2014/main" id="{2C193D8A-8287-46CC-847D-E47391419BCD}"/>
            </a:ext>
          </a:extLst>
        </xdr:cNvPr>
        <xdr:cNvSpPr/>
      </xdr:nvSpPr>
      <xdr:spPr>
        <a:xfrm>
          <a:off x="19494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169545</xdr:rowOff>
    </xdr:from>
    <xdr:to>
      <xdr:col>107</xdr:col>
      <xdr:colOff>50800</xdr:colOff>
      <xdr:row>37</xdr:row>
      <xdr:rowOff>13335</xdr:rowOff>
    </xdr:to>
    <xdr:cxnSp macro="">
      <xdr:nvCxnSpPr>
        <xdr:cNvPr id="593" name="直線コネクタ 592">
          <a:extLst>
            <a:ext uri="{FF2B5EF4-FFF2-40B4-BE49-F238E27FC236}">
              <a16:creationId xmlns:a16="http://schemas.microsoft.com/office/drawing/2014/main" id="{ADAB3EC3-92A4-4D1B-A549-9C2CBE082788}"/>
            </a:ext>
          </a:extLst>
        </xdr:cNvPr>
        <xdr:cNvCxnSpPr/>
      </xdr:nvCxnSpPr>
      <xdr:spPr>
        <a:xfrm flipV="1">
          <a:off x="19545300" y="6341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52070</xdr:rowOff>
    </xdr:from>
    <xdr:to>
      <xdr:col>98</xdr:col>
      <xdr:colOff>38100</xdr:colOff>
      <xdr:row>36</xdr:row>
      <xdr:rowOff>153670</xdr:rowOff>
    </xdr:to>
    <xdr:sp macro="" textlink="">
      <xdr:nvSpPr>
        <xdr:cNvPr id="594" name="楕円 593">
          <a:extLst>
            <a:ext uri="{FF2B5EF4-FFF2-40B4-BE49-F238E27FC236}">
              <a16:creationId xmlns:a16="http://schemas.microsoft.com/office/drawing/2014/main" id="{2086BE6A-E080-4B79-A825-FF8ACF3EFA04}"/>
            </a:ext>
          </a:extLst>
        </xdr:cNvPr>
        <xdr:cNvSpPr/>
      </xdr:nvSpPr>
      <xdr:spPr>
        <a:xfrm>
          <a:off x="18605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102870</xdr:rowOff>
    </xdr:from>
    <xdr:to>
      <xdr:col>102</xdr:col>
      <xdr:colOff>114300</xdr:colOff>
      <xdr:row>37</xdr:row>
      <xdr:rowOff>13335</xdr:rowOff>
    </xdr:to>
    <xdr:cxnSp macro="">
      <xdr:nvCxnSpPr>
        <xdr:cNvPr id="595" name="直線コネクタ 594">
          <a:extLst>
            <a:ext uri="{FF2B5EF4-FFF2-40B4-BE49-F238E27FC236}">
              <a16:creationId xmlns:a16="http://schemas.microsoft.com/office/drawing/2014/main" id="{FAA0B65D-D7B6-476D-A758-AC60EA727294}"/>
            </a:ext>
          </a:extLst>
        </xdr:cNvPr>
        <xdr:cNvCxnSpPr/>
      </xdr:nvCxnSpPr>
      <xdr:spPr>
        <a:xfrm>
          <a:off x="18656300" y="627507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104792</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80CF452E-5FFE-4E11-9F8D-9981B0006AD8}"/>
            </a:ext>
          </a:extLst>
        </xdr:cNvPr>
        <xdr:cNvSpPr txBox="1"/>
      </xdr:nvSpPr>
      <xdr:spPr>
        <a:xfrm>
          <a:off x="21075727" y="679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85742</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7CCE7795-00B0-4E49-BE12-E152293219A8}"/>
            </a:ext>
          </a:extLst>
        </xdr:cNvPr>
        <xdr:cNvSpPr txBox="1"/>
      </xdr:nvSpPr>
      <xdr:spPr>
        <a:xfrm>
          <a:off x="201994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91457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0FDE3447-4DDC-42AF-9254-C986AAF3ED86}"/>
            </a:ext>
          </a:extLst>
        </xdr:cNvPr>
        <xdr:cNvSpPr txBox="1"/>
      </xdr:nvSpPr>
      <xdr:spPr>
        <a:xfrm>
          <a:off x="19310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108602</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940099CC-F229-4C10-9A0E-8A50614C3F0D}"/>
            </a:ext>
          </a:extLst>
        </xdr:cNvPr>
        <xdr:cNvSpPr txBox="1"/>
      </xdr:nvSpPr>
      <xdr:spPr>
        <a:xfrm>
          <a:off x="18421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3A606B82-A448-444D-AB19-23EA2B160544}"/>
            </a:ext>
          </a:extLst>
        </xdr:cNvPr>
        <xdr:cNvSpPr txBox="1"/>
      </xdr:nvSpPr>
      <xdr:spPr>
        <a:xfrm>
          <a:off x="21075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65422</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F7D83A9B-9417-42B9-ADCC-CB5530D79EC3}"/>
            </a:ext>
          </a:extLst>
        </xdr:cNvPr>
        <xdr:cNvSpPr txBox="1"/>
      </xdr:nvSpPr>
      <xdr:spPr>
        <a:xfrm>
          <a:off x="20199427" y="60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80662</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FDA6F36E-5F4E-4AAD-A82A-284B9E886AD1}"/>
            </a:ext>
          </a:extLst>
        </xdr:cNvPr>
        <xdr:cNvSpPr txBox="1"/>
      </xdr:nvSpPr>
      <xdr:spPr>
        <a:xfrm>
          <a:off x="19310427"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170197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F1956D14-AB29-4EB7-8163-095DBA65605C}"/>
            </a:ext>
          </a:extLst>
        </xdr:cNvPr>
        <xdr:cNvSpPr txBox="1"/>
      </xdr:nvSpPr>
      <xdr:spPr>
        <a:xfrm>
          <a:off x="184214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E0C06C4F-27A2-4DA6-81F5-57CAE1B1C7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4A22B7A2-4E9D-49FB-A5AC-ED22F3C733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4A9C0AD4-485A-4B55-BAF0-5872A9EBD8A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013D031-0E04-4BF5-AC69-DCC92D7175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C6157151-2B92-4E00-B496-EFD604ABF4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80DBC6A-20E7-4889-AE0F-A17827FCE4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FB6AE13C-B2EF-4FFA-A0B5-CD92DF640D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D2A59E8A-941A-45FB-9693-3F8BB0E1FB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E609282D-1896-453C-A8D8-EADC6C6AA8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D2819967-EA30-4A80-AA7E-44592853646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A49D36DC-656E-48CF-9E76-A06C6EABC26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5B461C30-DDC6-465C-97BB-24948D1660C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6" name="テキスト ボックス 615">
          <a:extLst>
            <a:ext uri="{FF2B5EF4-FFF2-40B4-BE49-F238E27FC236}">
              <a16:creationId xmlns:a16="http://schemas.microsoft.com/office/drawing/2014/main" id="{2E73BBAB-D546-4057-AFC4-446C3AEB6D8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C2EE05BD-E843-40EE-B3F6-6E3CAAE2C4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3D3ACD72-BF81-4DB0-9C25-C6895F04E8E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432E869-6B21-4466-9651-B4BC12E6BA9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7DEB7DB0-6E49-455E-9086-96AB4CC52F2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E20B8BF0-7E63-4FEF-8C55-225F9608AE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2BF5ACFB-07F9-444E-8D63-1C7C274BDB6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9FEBB00C-E4C6-499E-AD0C-9AD27CC4F86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84A2BEF2-DFBC-4175-997A-DA5E9C50A38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917E4AC5-F268-480D-B88E-67F3A3C11C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6" name="テキスト ボックス 625">
          <a:extLst>
            <a:ext uri="{FF2B5EF4-FFF2-40B4-BE49-F238E27FC236}">
              <a16:creationId xmlns:a16="http://schemas.microsoft.com/office/drawing/2014/main" id="{AE73067F-D779-4CCF-8D7E-77683C2E7E6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CE61AE0-E623-45E2-B55E-E37A74F717D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756E5768-9BDC-4688-9535-F8D4714609E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3C6C5EFD-6FCB-4753-B400-435DFE3B8A9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630" name="直線コネクタ 629">
          <a:extLst>
            <a:ext uri="{FF2B5EF4-FFF2-40B4-BE49-F238E27FC236}">
              <a16:creationId xmlns:a16="http://schemas.microsoft.com/office/drawing/2014/main" id="{113426C4-F768-4576-9549-6C66DBDD8659}"/>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7A842897-45EF-4704-8185-97DB15544FBA}"/>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632" name="直線コネクタ 631">
          <a:extLst>
            <a:ext uri="{FF2B5EF4-FFF2-40B4-BE49-F238E27FC236}">
              <a16:creationId xmlns:a16="http://schemas.microsoft.com/office/drawing/2014/main" id="{9F6C3046-1289-42C2-87A0-27EBA10A6E80}"/>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14B77492-D4CE-43FA-A061-E1B1E94EBB8A}"/>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634" name="直線コネクタ 633">
          <a:extLst>
            <a:ext uri="{FF2B5EF4-FFF2-40B4-BE49-F238E27FC236}">
              <a16:creationId xmlns:a16="http://schemas.microsoft.com/office/drawing/2014/main" id="{86102373-A10C-40F1-99B9-E35F07E2B8A2}"/>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4CF20AE-4B03-48EC-B59A-3DE914DD963F}"/>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6" name="フローチャート: 判断 635">
          <a:extLst>
            <a:ext uri="{FF2B5EF4-FFF2-40B4-BE49-F238E27FC236}">
              <a16:creationId xmlns:a16="http://schemas.microsoft.com/office/drawing/2014/main" id="{535EFE87-21C5-4B0D-ADF2-C1E6B0A58059}"/>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637" name="フローチャート: 判断 636">
          <a:extLst>
            <a:ext uri="{FF2B5EF4-FFF2-40B4-BE49-F238E27FC236}">
              <a16:creationId xmlns:a16="http://schemas.microsoft.com/office/drawing/2014/main" id="{CB314F69-BAA5-4E84-93A6-1D134E7D7846}"/>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638" name="フローチャート: 判断 637">
          <a:extLst>
            <a:ext uri="{FF2B5EF4-FFF2-40B4-BE49-F238E27FC236}">
              <a16:creationId xmlns:a16="http://schemas.microsoft.com/office/drawing/2014/main" id="{17283B94-26E1-4F76-A082-3CC501FE7840}"/>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639" name="フローチャート: 判断 638">
          <a:extLst>
            <a:ext uri="{FF2B5EF4-FFF2-40B4-BE49-F238E27FC236}">
              <a16:creationId xmlns:a16="http://schemas.microsoft.com/office/drawing/2014/main" id="{12914201-33BD-4E92-A5C2-6766AEEE6B66}"/>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640" name="フローチャート: 判断 639">
          <a:extLst>
            <a:ext uri="{FF2B5EF4-FFF2-40B4-BE49-F238E27FC236}">
              <a16:creationId xmlns:a16="http://schemas.microsoft.com/office/drawing/2014/main" id="{E8D1BB47-4F35-4802-BBDE-93AC825D67DA}"/>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4BF458F-AD01-4A81-85EC-1D721ACF637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F199F8BE-9A88-4037-8577-EEDF7BD0DA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D62C705-A31D-4747-8880-B102F4F8F4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07DB733-B3F7-49F9-BDE4-D7B7DE3048E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8E835D1-3930-444E-A719-81D73210E0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46" name="楕円 645">
          <a:extLst>
            <a:ext uri="{FF2B5EF4-FFF2-40B4-BE49-F238E27FC236}">
              <a16:creationId xmlns:a16="http://schemas.microsoft.com/office/drawing/2014/main" id="{6009C6CA-EC64-419F-B29B-51AEE2613908}"/>
            </a:ext>
          </a:extLst>
        </xdr:cNvPr>
        <xdr:cNvSpPr/>
      </xdr:nvSpPr>
      <xdr:spPr>
        <a:xfrm>
          <a:off x="16268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19067</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AA3BFD9A-60FA-4E14-A184-D4EDF919E9DC}"/>
            </a:ext>
          </a:extLst>
        </xdr:cNvPr>
        <xdr:cNvSpPr txBox="1"/>
      </xdr:nvSpPr>
      <xdr:spPr>
        <a:xfrm>
          <a:off x="16357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140244</xdr:rowOff>
    </xdr:from>
    <xdr:to>
      <xdr:col>81</xdr:col>
      <xdr:colOff>101600</xdr:colOff>
      <xdr:row>60</xdr:row>
      <xdr:rowOff>70394</xdr:rowOff>
    </xdr:to>
    <xdr:sp macro="" textlink="">
      <xdr:nvSpPr>
        <xdr:cNvPr id="648" name="楕円 647">
          <a:extLst>
            <a:ext uri="{FF2B5EF4-FFF2-40B4-BE49-F238E27FC236}">
              <a16:creationId xmlns:a16="http://schemas.microsoft.com/office/drawing/2014/main" id="{8A7A11CB-D6CB-4E05-8519-2EC9AEE4A3CE}"/>
            </a:ext>
          </a:extLst>
        </xdr:cNvPr>
        <xdr:cNvSpPr/>
      </xdr:nvSpPr>
      <xdr:spPr>
        <a:xfrm>
          <a:off x="15430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19594</xdr:rowOff>
    </xdr:from>
    <xdr:to>
      <xdr:col>85</xdr:col>
      <xdr:colOff>127000</xdr:colOff>
      <xdr:row>60</xdr:row>
      <xdr:rowOff>91440</xdr:rowOff>
    </xdr:to>
    <xdr:cxnSp macro="">
      <xdr:nvCxnSpPr>
        <xdr:cNvPr id="649" name="直線コネクタ 648">
          <a:extLst>
            <a:ext uri="{FF2B5EF4-FFF2-40B4-BE49-F238E27FC236}">
              <a16:creationId xmlns:a16="http://schemas.microsoft.com/office/drawing/2014/main" id="{D8CB2AD8-9E5F-4392-9C73-F4D5ACF1C378}"/>
            </a:ext>
          </a:extLst>
        </xdr:cNvPr>
        <xdr:cNvCxnSpPr/>
      </xdr:nvCxnSpPr>
      <xdr:spPr>
        <a:xfrm>
          <a:off x="15481300" y="103065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97790</xdr:rowOff>
    </xdr:from>
    <xdr:to>
      <xdr:col>76</xdr:col>
      <xdr:colOff>165100</xdr:colOff>
      <xdr:row>60</xdr:row>
      <xdr:rowOff>27940</xdr:rowOff>
    </xdr:to>
    <xdr:sp macro="" textlink="">
      <xdr:nvSpPr>
        <xdr:cNvPr id="650" name="楕円 649">
          <a:extLst>
            <a:ext uri="{FF2B5EF4-FFF2-40B4-BE49-F238E27FC236}">
              <a16:creationId xmlns:a16="http://schemas.microsoft.com/office/drawing/2014/main" id="{46438DE4-75F6-41AD-9F2B-C4CBE9CCF4E4}"/>
            </a:ext>
          </a:extLst>
        </xdr:cNvPr>
        <xdr:cNvSpPr/>
      </xdr:nvSpPr>
      <xdr:spPr>
        <a:xfrm>
          <a:off x="14541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19594</xdr:rowOff>
    </xdr:to>
    <xdr:cxnSp macro="">
      <xdr:nvCxnSpPr>
        <xdr:cNvPr id="651" name="直線コネクタ 650">
          <a:extLst>
            <a:ext uri="{FF2B5EF4-FFF2-40B4-BE49-F238E27FC236}">
              <a16:creationId xmlns:a16="http://schemas.microsoft.com/office/drawing/2014/main" id="{4E062E45-9034-40B2-8BE3-C8A08AEDE355}"/>
            </a:ext>
          </a:extLst>
        </xdr:cNvPr>
        <xdr:cNvCxnSpPr/>
      </xdr:nvCxnSpPr>
      <xdr:spPr>
        <a:xfrm>
          <a:off x="14592300" y="102641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42273</xdr:rowOff>
    </xdr:from>
    <xdr:to>
      <xdr:col>72</xdr:col>
      <xdr:colOff>38100</xdr:colOff>
      <xdr:row>59</xdr:row>
      <xdr:rowOff>143873</xdr:rowOff>
    </xdr:to>
    <xdr:sp macro="" textlink="">
      <xdr:nvSpPr>
        <xdr:cNvPr id="652" name="楕円 651">
          <a:extLst>
            <a:ext uri="{FF2B5EF4-FFF2-40B4-BE49-F238E27FC236}">
              <a16:creationId xmlns:a16="http://schemas.microsoft.com/office/drawing/2014/main" id="{02EEAC84-AFC3-4962-BAEB-74DEA7AC94D8}"/>
            </a:ext>
          </a:extLst>
        </xdr:cNvPr>
        <xdr:cNvSpPr/>
      </xdr:nvSpPr>
      <xdr:spPr>
        <a:xfrm>
          <a:off x="13652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93073</xdr:rowOff>
    </xdr:from>
    <xdr:to>
      <xdr:col>76</xdr:col>
      <xdr:colOff>114300</xdr:colOff>
      <xdr:row>59</xdr:row>
      <xdr:rowOff>148590</xdr:rowOff>
    </xdr:to>
    <xdr:cxnSp macro="">
      <xdr:nvCxnSpPr>
        <xdr:cNvPr id="653" name="直線コネクタ 652">
          <a:extLst>
            <a:ext uri="{FF2B5EF4-FFF2-40B4-BE49-F238E27FC236}">
              <a16:creationId xmlns:a16="http://schemas.microsoft.com/office/drawing/2014/main" id="{F8146142-0C53-4013-B438-647D2ED5A60D}"/>
            </a:ext>
          </a:extLst>
        </xdr:cNvPr>
        <xdr:cNvCxnSpPr/>
      </xdr:nvCxnSpPr>
      <xdr:spPr>
        <a:xfrm>
          <a:off x="13703300" y="102086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654" name="楕円 653">
          <a:extLst>
            <a:ext uri="{FF2B5EF4-FFF2-40B4-BE49-F238E27FC236}">
              <a16:creationId xmlns:a16="http://schemas.microsoft.com/office/drawing/2014/main" id="{AB3389DB-0B78-4155-921A-68CC0FFE5412}"/>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93073</xdr:rowOff>
    </xdr:from>
    <xdr:to>
      <xdr:col>71</xdr:col>
      <xdr:colOff>177800</xdr:colOff>
      <xdr:row>61</xdr:row>
      <xdr:rowOff>11430</xdr:rowOff>
    </xdr:to>
    <xdr:cxnSp macro="">
      <xdr:nvCxnSpPr>
        <xdr:cNvPr id="655" name="直線コネクタ 654">
          <a:extLst>
            <a:ext uri="{FF2B5EF4-FFF2-40B4-BE49-F238E27FC236}">
              <a16:creationId xmlns:a16="http://schemas.microsoft.com/office/drawing/2014/main" id="{412E4D41-0222-473B-9252-7D09FC380911}"/>
            </a:ext>
          </a:extLst>
        </xdr:cNvPr>
        <xdr:cNvCxnSpPr/>
      </xdr:nvCxnSpPr>
      <xdr:spPr>
        <a:xfrm flipV="1">
          <a:off x="12814300" y="1020862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656" name="n_1aveValue【学校施設】&#10;有形固定資産減価償却率">
          <a:extLst>
            <a:ext uri="{FF2B5EF4-FFF2-40B4-BE49-F238E27FC236}">
              <a16:creationId xmlns:a16="http://schemas.microsoft.com/office/drawing/2014/main" id="{F55EE044-CF11-4FF8-9BA3-6C26B3B9B21A}"/>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657" name="n_2aveValue【学校施設】&#10;有形固定資産減価償却率">
          <a:extLst>
            <a:ext uri="{FF2B5EF4-FFF2-40B4-BE49-F238E27FC236}">
              <a16:creationId xmlns:a16="http://schemas.microsoft.com/office/drawing/2014/main" id="{6B298C08-B705-43D0-95CC-8F342EACBA61}"/>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48458</xdr:rowOff>
    </xdr:from>
    <xdr:ext cx="405111" cy="259045"/>
    <xdr:sp macro="" textlink="">
      <xdr:nvSpPr>
        <xdr:cNvPr id="658" name="n_3aveValue【学校施設】&#10;有形固定資産減価償却率">
          <a:extLst>
            <a:ext uri="{FF2B5EF4-FFF2-40B4-BE49-F238E27FC236}">
              <a16:creationId xmlns:a16="http://schemas.microsoft.com/office/drawing/2014/main" id="{764F3EC8-7B34-4648-A657-413AA92AA5EA}"/>
            </a:ext>
          </a:extLst>
        </xdr:cNvPr>
        <xdr:cNvSpPr txBox="1"/>
      </xdr:nvSpPr>
      <xdr:spPr>
        <a:xfrm>
          <a:off x="13500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659" name="n_4aveValue【学校施設】&#10;有形固定資産減価償却率">
          <a:extLst>
            <a:ext uri="{FF2B5EF4-FFF2-40B4-BE49-F238E27FC236}">
              <a16:creationId xmlns:a16="http://schemas.microsoft.com/office/drawing/2014/main" id="{C1A65C99-1E00-4A1C-8AD9-689F990E97E3}"/>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86921</xdr:rowOff>
    </xdr:from>
    <xdr:ext cx="405111" cy="259045"/>
    <xdr:sp macro="" textlink="">
      <xdr:nvSpPr>
        <xdr:cNvPr id="660" name="n_1mainValue【学校施設】&#10;有形固定資産減価償却率">
          <a:extLst>
            <a:ext uri="{FF2B5EF4-FFF2-40B4-BE49-F238E27FC236}">
              <a16:creationId xmlns:a16="http://schemas.microsoft.com/office/drawing/2014/main" id="{5CD5C54A-29F9-432C-84A8-1A41DD1FC506}"/>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1" name="n_2mainValue【学校施設】&#10;有形固定資産減価償却率">
          <a:extLst>
            <a:ext uri="{FF2B5EF4-FFF2-40B4-BE49-F238E27FC236}">
              <a16:creationId xmlns:a16="http://schemas.microsoft.com/office/drawing/2014/main" id="{C4247661-774F-4A26-B202-651F5DFE7634}"/>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160400</xdr:rowOff>
    </xdr:from>
    <xdr:ext cx="405111" cy="259045"/>
    <xdr:sp macro="" textlink="">
      <xdr:nvSpPr>
        <xdr:cNvPr id="662" name="n_3mainValue【学校施設】&#10;有形固定資産減価償却率">
          <a:extLst>
            <a:ext uri="{FF2B5EF4-FFF2-40B4-BE49-F238E27FC236}">
              <a16:creationId xmlns:a16="http://schemas.microsoft.com/office/drawing/2014/main" id="{FDE70D8A-651F-4C3C-96FD-4C1253B17354}"/>
            </a:ext>
          </a:extLst>
        </xdr:cNvPr>
        <xdr:cNvSpPr txBox="1"/>
      </xdr:nvSpPr>
      <xdr:spPr>
        <a:xfrm>
          <a:off x="13500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663" name="n_4mainValue【学校施設】&#10;有形固定資産減価償却率">
          <a:extLst>
            <a:ext uri="{FF2B5EF4-FFF2-40B4-BE49-F238E27FC236}">
              <a16:creationId xmlns:a16="http://schemas.microsoft.com/office/drawing/2014/main" id="{248C2643-3283-4FE0-B34A-64FC865A534D}"/>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8CCBE67E-B7BF-4DB5-8D94-1440373AFC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CA0B0CAD-0762-441A-9D27-257ACF1BA7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4291141B-796A-4625-9DE0-30949E9984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BD105FB8-CEEA-442A-9010-1ED57154DBE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3A492350-D99B-45AE-9FFA-829FABFEFC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76344A44-CD4B-4185-920D-634E906E3D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8A3DF0FA-13A1-48E8-A8FA-0A1F91E465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85520B1A-55F4-4E9B-A2AB-59ED539427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9CEA5153-8B95-4332-8EA6-A86B9F5E375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EE8F47F3-7645-49AE-8A40-B66900E610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06C2EC5A-3444-4EE7-94F8-0ABCBD97E5F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2D834854-DFFF-42F3-9911-CD53F48F04F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B2080DCF-76CC-4C5E-B2B7-10BDA991E3E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F934C540-97E4-484D-A975-172556828FEC}"/>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8685E04A-5782-4E64-B63C-DDC2ED1DBDE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31BE7D06-7202-4853-A513-093AB07A5E0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7B1994EF-34D1-4B02-8670-DCF6F49E320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8E5ECA5F-18CC-40C7-9B52-F74008675239}"/>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4A339736-2456-4E67-8FF3-3275CF8FCB2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F4EB6373-19F7-4812-A3C0-CDA7B4F412B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9E418CA3-1407-4825-A9B6-283961005E9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BCD6190A-6CC0-42A0-8B45-856E994EE34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6" name="テキスト ボックス 685">
          <a:extLst>
            <a:ext uri="{FF2B5EF4-FFF2-40B4-BE49-F238E27FC236}">
              <a16:creationId xmlns:a16="http://schemas.microsoft.com/office/drawing/2014/main" id="{D99BF600-0A74-409B-A4B5-19D44545379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F9079B22-9DD2-4DE5-BACD-959E7B03ED6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867CE351-645C-4A1A-8FEF-CF54CC12CA4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31F7BFD2-9E8C-489C-87E0-9FCDE7235A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690" name="直線コネクタ 689">
          <a:extLst>
            <a:ext uri="{FF2B5EF4-FFF2-40B4-BE49-F238E27FC236}">
              <a16:creationId xmlns:a16="http://schemas.microsoft.com/office/drawing/2014/main" id="{BE404AFA-377D-4874-B149-ED3216DCB6B0}"/>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691" name="【学校施設】&#10;一人当たり面積最小値テキスト">
          <a:extLst>
            <a:ext uri="{FF2B5EF4-FFF2-40B4-BE49-F238E27FC236}">
              <a16:creationId xmlns:a16="http://schemas.microsoft.com/office/drawing/2014/main" id="{0DD7C7BC-001C-4992-82A6-E65AD05492E4}"/>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692" name="直線コネクタ 691">
          <a:extLst>
            <a:ext uri="{FF2B5EF4-FFF2-40B4-BE49-F238E27FC236}">
              <a16:creationId xmlns:a16="http://schemas.microsoft.com/office/drawing/2014/main" id="{727080E7-5F13-43D9-BF52-B2B2C498D750}"/>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693" name="【学校施設】&#10;一人当たり面積最大値テキスト">
          <a:extLst>
            <a:ext uri="{FF2B5EF4-FFF2-40B4-BE49-F238E27FC236}">
              <a16:creationId xmlns:a16="http://schemas.microsoft.com/office/drawing/2014/main" id="{B2ABF508-B6A7-44B5-A7DC-0662D9DF74DA}"/>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694" name="直線コネクタ 693">
          <a:extLst>
            <a:ext uri="{FF2B5EF4-FFF2-40B4-BE49-F238E27FC236}">
              <a16:creationId xmlns:a16="http://schemas.microsoft.com/office/drawing/2014/main" id="{C7F82566-69E3-41B7-9CEF-BEF30AD59234}"/>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40294</xdr:rowOff>
    </xdr:from>
    <xdr:ext cx="469744" cy="259045"/>
    <xdr:sp macro="" textlink="">
      <xdr:nvSpPr>
        <xdr:cNvPr id="695" name="【学校施設】&#10;一人当たり面積平均値テキスト">
          <a:extLst>
            <a:ext uri="{FF2B5EF4-FFF2-40B4-BE49-F238E27FC236}">
              <a16:creationId xmlns:a16="http://schemas.microsoft.com/office/drawing/2014/main" id="{3DA42F6C-7F75-45F2-A44A-1B9962BE28FE}"/>
            </a:ext>
          </a:extLst>
        </xdr:cNvPr>
        <xdr:cNvSpPr txBox="1"/>
      </xdr:nvSpPr>
      <xdr:spPr>
        <a:xfrm>
          <a:off x="22199600" y="10498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696" name="フローチャート: 判断 695">
          <a:extLst>
            <a:ext uri="{FF2B5EF4-FFF2-40B4-BE49-F238E27FC236}">
              <a16:creationId xmlns:a16="http://schemas.microsoft.com/office/drawing/2014/main" id="{6E3DF78F-9D7F-4708-8E37-12A5A446AE06}"/>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697" name="フローチャート: 判断 696">
          <a:extLst>
            <a:ext uri="{FF2B5EF4-FFF2-40B4-BE49-F238E27FC236}">
              <a16:creationId xmlns:a16="http://schemas.microsoft.com/office/drawing/2014/main" id="{7885B9CC-08C0-4111-B2AE-858019E8E183}"/>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698" name="フローチャート: 判断 697">
          <a:extLst>
            <a:ext uri="{FF2B5EF4-FFF2-40B4-BE49-F238E27FC236}">
              <a16:creationId xmlns:a16="http://schemas.microsoft.com/office/drawing/2014/main" id="{08140347-9283-4405-9C26-98509888F4F5}"/>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699" name="フローチャート: 判断 698">
          <a:extLst>
            <a:ext uri="{FF2B5EF4-FFF2-40B4-BE49-F238E27FC236}">
              <a16:creationId xmlns:a16="http://schemas.microsoft.com/office/drawing/2014/main" id="{5C084D54-553F-4F4C-9221-C11AE8721941}"/>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700" name="フローチャート: 判断 699">
          <a:extLst>
            <a:ext uri="{FF2B5EF4-FFF2-40B4-BE49-F238E27FC236}">
              <a16:creationId xmlns:a16="http://schemas.microsoft.com/office/drawing/2014/main" id="{CF4610C8-5BBB-4A49-AC59-B17AF6F53CED}"/>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F95C076-272D-40CF-A63E-A61886864A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6DC8CC9-0E04-4F7B-A314-FEE22F9C86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C85625A-FE93-471E-B664-B030C2BF17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BD4EC96-F4DC-47EF-BE79-67FB1D59E2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C21364C-85AA-4957-A02C-CE3FCE271E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129141</xdr:rowOff>
    </xdr:from>
    <xdr:to>
      <xdr:col>116</xdr:col>
      <xdr:colOff>114300</xdr:colOff>
      <xdr:row>61</xdr:row>
      <xdr:rowOff>59291</xdr:rowOff>
    </xdr:to>
    <xdr:sp macro="" textlink="">
      <xdr:nvSpPr>
        <xdr:cNvPr id="706" name="楕円 705">
          <a:extLst>
            <a:ext uri="{FF2B5EF4-FFF2-40B4-BE49-F238E27FC236}">
              <a16:creationId xmlns:a16="http://schemas.microsoft.com/office/drawing/2014/main" id="{7A1EA777-7030-4557-BBD9-13DCFA40D5A6}"/>
            </a:ext>
          </a:extLst>
        </xdr:cNvPr>
        <xdr:cNvSpPr/>
      </xdr:nvSpPr>
      <xdr:spPr>
        <a:xfrm>
          <a:off x="22110700" y="1041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152018</xdr:rowOff>
    </xdr:from>
    <xdr:ext cx="469744" cy="259045"/>
    <xdr:sp macro="" textlink="">
      <xdr:nvSpPr>
        <xdr:cNvPr id="707" name="【学校施設】&#10;一人当たり面積該当値テキスト">
          <a:extLst>
            <a:ext uri="{FF2B5EF4-FFF2-40B4-BE49-F238E27FC236}">
              <a16:creationId xmlns:a16="http://schemas.microsoft.com/office/drawing/2014/main" id="{2689FA1E-D2A6-4EC2-BE07-215DDAF2598F}"/>
            </a:ext>
          </a:extLst>
        </xdr:cNvPr>
        <xdr:cNvSpPr txBox="1"/>
      </xdr:nvSpPr>
      <xdr:spPr>
        <a:xfrm>
          <a:off x="22199600" y="1026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152654</xdr:rowOff>
    </xdr:from>
    <xdr:to>
      <xdr:col>112</xdr:col>
      <xdr:colOff>38100</xdr:colOff>
      <xdr:row>61</xdr:row>
      <xdr:rowOff>82804</xdr:rowOff>
    </xdr:to>
    <xdr:sp macro="" textlink="">
      <xdr:nvSpPr>
        <xdr:cNvPr id="708" name="楕円 707">
          <a:extLst>
            <a:ext uri="{FF2B5EF4-FFF2-40B4-BE49-F238E27FC236}">
              <a16:creationId xmlns:a16="http://schemas.microsoft.com/office/drawing/2014/main" id="{C48F6E32-0A77-4010-BEB0-20CEC4AEC1D7}"/>
            </a:ext>
          </a:extLst>
        </xdr:cNvPr>
        <xdr:cNvSpPr/>
      </xdr:nvSpPr>
      <xdr:spPr>
        <a:xfrm>
          <a:off x="21272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8491</xdr:rowOff>
    </xdr:from>
    <xdr:to>
      <xdr:col>116</xdr:col>
      <xdr:colOff>63500</xdr:colOff>
      <xdr:row>61</xdr:row>
      <xdr:rowOff>32004</xdr:rowOff>
    </xdr:to>
    <xdr:cxnSp macro="">
      <xdr:nvCxnSpPr>
        <xdr:cNvPr id="709" name="直線コネクタ 708">
          <a:extLst>
            <a:ext uri="{FF2B5EF4-FFF2-40B4-BE49-F238E27FC236}">
              <a16:creationId xmlns:a16="http://schemas.microsoft.com/office/drawing/2014/main" id="{98CF9336-94D8-4A34-A9A1-7A8BF6BDF7C0}"/>
            </a:ext>
          </a:extLst>
        </xdr:cNvPr>
        <xdr:cNvCxnSpPr/>
      </xdr:nvCxnSpPr>
      <xdr:spPr>
        <a:xfrm flipV="1">
          <a:off x="21323300" y="1046694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169635</xdr:rowOff>
    </xdr:from>
    <xdr:to>
      <xdr:col>107</xdr:col>
      <xdr:colOff>101600</xdr:colOff>
      <xdr:row>61</xdr:row>
      <xdr:rowOff>99785</xdr:rowOff>
    </xdr:to>
    <xdr:sp macro="" textlink="">
      <xdr:nvSpPr>
        <xdr:cNvPr id="710" name="楕円 709">
          <a:extLst>
            <a:ext uri="{FF2B5EF4-FFF2-40B4-BE49-F238E27FC236}">
              <a16:creationId xmlns:a16="http://schemas.microsoft.com/office/drawing/2014/main" id="{0B1FA878-ABF7-4995-B7B8-65A3FB4F9752}"/>
            </a:ext>
          </a:extLst>
        </xdr:cNvPr>
        <xdr:cNvSpPr/>
      </xdr:nvSpPr>
      <xdr:spPr>
        <a:xfrm>
          <a:off x="20383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32004</xdr:rowOff>
    </xdr:from>
    <xdr:to>
      <xdr:col>111</xdr:col>
      <xdr:colOff>177800</xdr:colOff>
      <xdr:row>61</xdr:row>
      <xdr:rowOff>48985</xdr:rowOff>
    </xdr:to>
    <xdr:cxnSp macro="">
      <xdr:nvCxnSpPr>
        <xdr:cNvPr id="711" name="直線コネクタ 710">
          <a:extLst>
            <a:ext uri="{FF2B5EF4-FFF2-40B4-BE49-F238E27FC236}">
              <a16:creationId xmlns:a16="http://schemas.microsoft.com/office/drawing/2014/main" id="{2701FA4F-79A0-44A9-AB52-5FE96DF3C6AD}"/>
            </a:ext>
          </a:extLst>
        </xdr:cNvPr>
        <xdr:cNvCxnSpPr/>
      </xdr:nvCxnSpPr>
      <xdr:spPr>
        <a:xfrm flipV="1">
          <a:off x="20434300" y="10490454"/>
          <a:ext cx="8890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12228</xdr:rowOff>
    </xdr:from>
    <xdr:to>
      <xdr:col>102</xdr:col>
      <xdr:colOff>165100</xdr:colOff>
      <xdr:row>61</xdr:row>
      <xdr:rowOff>113828</xdr:rowOff>
    </xdr:to>
    <xdr:sp macro="" textlink="">
      <xdr:nvSpPr>
        <xdr:cNvPr id="712" name="楕円 711">
          <a:extLst>
            <a:ext uri="{FF2B5EF4-FFF2-40B4-BE49-F238E27FC236}">
              <a16:creationId xmlns:a16="http://schemas.microsoft.com/office/drawing/2014/main" id="{19C443CA-FCE7-4A7E-94B3-55A399F84560}"/>
            </a:ext>
          </a:extLst>
        </xdr:cNvPr>
        <xdr:cNvSpPr/>
      </xdr:nvSpPr>
      <xdr:spPr>
        <a:xfrm>
          <a:off x="19494500" y="1047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48985</xdr:rowOff>
    </xdr:from>
    <xdr:to>
      <xdr:col>107</xdr:col>
      <xdr:colOff>50800</xdr:colOff>
      <xdr:row>61</xdr:row>
      <xdr:rowOff>63028</xdr:rowOff>
    </xdr:to>
    <xdr:cxnSp macro="">
      <xdr:nvCxnSpPr>
        <xdr:cNvPr id="713" name="直線コネクタ 712">
          <a:extLst>
            <a:ext uri="{FF2B5EF4-FFF2-40B4-BE49-F238E27FC236}">
              <a16:creationId xmlns:a16="http://schemas.microsoft.com/office/drawing/2014/main" id="{2870EC6E-CD69-4577-AD83-1FE27DC58D55}"/>
            </a:ext>
          </a:extLst>
        </xdr:cNvPr>
        <xdr:cNvCxnSpPr/>
      </xdr:nvCxnSpPr>
      <xdr:spPr>
        <a:xfrm flipV="1">
          <a:off x="19545300" y="10507435"/>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142204</xdr:rowOff>
    </xdr:from>
    <xdr:to>
      <xdr:col>98</xdr:col>
      <xdr:colOff>38100</xdr:colOff>
      <xdr:row>61</xdr:row>
      <xdr:rowOff>72354</xdr:rowOff>
    </xdr:to>
    <xdr:sp macro="" textlink="">
      <xdr:nvSpPr>
        <xdr:cNvPr id="714" name="楕円 713">
          <a:extLst>
            <a:ext uri="{FF2B5EF4-FFF2-40B4-BE49-F238E27FC236}">
              <a16:creationId xmlns:a16="http://schemas.microsoft.com/office/drawing/2014/main" id="{79B808B1-656C-411E-862F-654297FD9793}"/>
            </a:ext>
          </a:extLst>
        </xdr:cNvPr>
        <xdr:cNvSpPr/>
      </xdr:nvSpPr>
      <xdr:spPr>
        <a:xfrm>
          <a:off x="18605500" y="104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21554</xdr:rowOff>
    </xdr:from>
    <xdr:to>
      <xdr:col>102</xdr:col>
      <xdr:colOff>114300</xdr:colOff>
      <xdr:row>61</xdr:row>
      <xdr:rowOff>63028</xdr:rowOff>
    </xdr:to>
    <xdr:cxnSp macro="">
      <xdr:nvCxnSpPr>
        <xdr:cNvPr id="715" name="直線コネクタ 714">
          <a:extLst>
            <a:ext uri="{FF2B5EF4-FFF2-40B4-BE49-F238E27FC236}">
              <a16:creationId xmlns:a16="http://schemas.microsoft.com/office/drawing/2014/main" id="{4EC5E1C9-0EC0-4450-BC78-1A8C25FA8A38}"/>
            </a:ext>
          </a:extLst>
        </xdr:cNvPr>
        <xdr:cNvCxnSpPr/>
      </xdr:nvCxnSpPr>
      <xdr:spPr>
        <a:xfrm>
          <a:off x="18656300" y="10480004"/>
          <a:ext cx="889000" cy="4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100383</xdr:rowOff>
    </xdr:from>
    <xdr:ext cx="469744" cy="259045"/>
    <xdr:sp macro="" textlink="">
      <xdr:nvSpPr>
        <xdr:cNvPr id="716" name="n_1aveValue【学校施設】&#10;一人当たり面積">
          <a:extLst>
            <a:ext uri="{FF2B5EF4-FFF2-40B4-BE49-F238E27FC236}">
              <a16:creationId xmlns:a16="http://schemas.microsoft.com/office/drawing/2014/main" id="{1A1428DD-5790-4018-B347-43FE807F5512}"/>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717" name="n_2aveValue【学校施設】&#10;一人当たり面積">
          <a:extLst>
            <a:ext uri="{FF2B5EF4-FFF2-40B4-BE49-F238E27FC236}">
              <a16:creationId xmlns:a16="http://schemas.microsoft.com/office/drawing/2014/main" id="{1045D563-0D0F-444D-87CA-B9CF21DE507A}"/>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718" name="n_3aveValue【学校施設】&#10;一人当たり面積">
          <a:extLst>
            <a:ext uri="{FF2B5EF4-FFF2-40B4-BE49-F238E27FC236}">
              <a16:creationId xmlns:a16="http://schemas.microsoft.com/office/drawing/2014/main" id="{FC98C351-EEAE-4540-ADC5-40583AEC933B}"/>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69686</xdr:rowOff>
    </xdr:from>
    <xdr:ext cx="469744" cy="259045"/>
    <xdr:sp macro="" textlink="">
      <xdr:nvSpPr>
        <xdr:cNvPr id="719" name="n_4aveValue【学校施設】&#10;一人当たり面積">
          <a:extLst>
            <a:ext uri="{FF2B5EF4-FFF2-40B4-BE49-F238E27FC236}">
              <a16:creationId xmlns:a16="http://schemas.microsoft.com/office/drawing/2014/main" id="{F45A20D6-5B3A-4510-BBEE-E0B46EAB6CA5}"/>
            </a:ext>
          </a:extLst>
        </xdr:cNvPr>
        <xdr:cNvSpPr txBox="1"/>
      </xdr:nvSpPr>
      <xdr:spPr>
        <a:xfrm>
          <a:off x="18421427" y="1052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99331</xdr:rowOff>
    </xdr:from>
    <xdr:ext cx="469744" cy="259045"/>
    <xdr:sp macro="" textlink="">
      <xdr:nvSpPr>
        <xdr:cNvPr id="720" name="n_1mainValue【学校施設】&#10;一人当たり面積">
          <a:extLst>
            <a:ext uri="{FF2B5EF4-FFF2-40B4-BE49-F238E27FC236}">
              <a16:creationId xmlns:a16="http://schemas.microsoft.com/office/drawing/2014/main" id="{48C6A2B0-B352-437A-959F-52A37B75E81E}"/>
            </a:ext>
          </a:extLst>
        </xdr:cNvPr>
        <xdr:cNvSpPr txBox="1"/>
      </xdr:nvSpPr>
      <xdr:spPr>
        <a:xfrm>
          <a:off x="210757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90912</xdr:rowOff>
    </xdr:from>
    <xdr:ext cx="469744" cy="259045"/>
    <xdr:sp macro="" textlink="">
      <xdr:nvSpPr>
        <xdr:cNvPr id="721" name="n_2mainValue【学校施設】&#10;一人当たり面積">
          <a:extLst>
            <a:ext uri="{FF2B5EF4-FFF2-40B4-BE49-F238E27FC236}">
              <a16:creationId xmlns:a16="http://schemas.microsoft.com/office/drawing/2014/main" id="{CEEBC4F2-84DD-406E-AFC8-2EF0635B7497}"/>
            </a:ext>
          </a:extLst>
        </xdr:cNvPr>
        <xdr:cNvSpPr txBox="1"/>
      </xdr:nvSpPr>
      <xdr:spPr>
        <a:xfrm>
          <a:off x="20199427" y="1054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104955</xdr:rowOff>
    </xdr:from>
    <xdr:ext cx="469744" cy="259045"/>
    <xdr:sp macro="" textlink="">
      <xdr:nvSpPr>
        <xdr:cNvPr id="722" name="n_3mainValue【学校施設】&#10;一人当たり面積">
          <a:extLst>
            <a:ext uri="{FF2B5EF4-FFF2-40B4-BE49-F238E27FC236}">
              <a16:creationId xmlns:a16="http://schemas.microsoft.com/office/drawing/2014/main" id="{008E5274-2B4A-441F-977E-60604212F585}"/>
            </a:ext>
          </a:extLst>
        </xdr:cNvPr>
        <xdr:cNvSpPr txBox="1"/>
      </xdr:nvSpPr>
      <xdr:spPr>
        <a:xfrm>
          <a:off x="19310427" y="105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88881</xdr:rowOff>
    </xdr:from>
    <xdr:ext cx="469744" cy="259045"/>
    <xdr:sp macro="" textlink="">
      <xdr:nvSpPr>
        <xdr:cNvPr id="723" name="n_4mainValue【学校施設】&#10;一人当たり面積">
          <a:extLst>
            <a:ext uri="{FF2B5EF4-FFF2-40B4-BE49-F238E27FC236}">
              <a16:creationId xmlns:a16="http://schemas.microsoft.com/office/drawing/2014/main" id="{ED60F332-A370-4F80-9312-5289BE3CCF6F}"/>
            </a:ext>
          </a:extLst>
        </xdr:cNvPr>
        <xdr:cNvSpPr txBox="1"/>
      </xdr:nvSpPr>
      <xdr:spPr>
        <a:xfrm>
          <a:off x="18421427" y="1020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E1267843-397F-4721-9F9A-BFBC3F61E4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26A09274-2907-444B-BDC1-8037FE8603E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21D829BE-8D92-4CBF-8C1B-FC70CF5938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83C4DA2-ABF3-4BC3-93D4-0A55B0856FB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9F35426F-FE1D-4216-9F6E-7830FF649C3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D23BB0EF-9172-46BC-8875-FC992ED14C6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F1AA2D05-B976-4F91-8360-830E206CE5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474A1F11-7DF3-4354-9B57-99F191142A0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BBA24060-7D73-4BC5-A182-6A602C7BB8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56E184BA-BBBC-42B2-B40D-48CDE989CC3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B585DC7D-4F37-44DE-A770-BE9C55AB05C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F8A67614-2AC4-439B-93C4-F88D0F6644A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A2C75B0D-F282-4C40-A365-0B05AE77AB4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D1AC8F69-D95F-4F63-A43D-2D05A06FCDB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AC45C8C2-2443-4811-B80C-B785DEFC016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F545DA4F-ED5B-4FCC-9F49-45BCBCAA7FA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14411F20-2060-451F-9E30-04CCBB64A8A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BFF2522B-0C3B-493C-88D4-F91AB62DCDB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ABB2FB8B-D821-4EE0-91D3-DF4AE539D85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60FCF8D1-5A02-4327-BC37-DECCE4CEBCE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C11DA58E-5E7B-40B7-9584-46E2485381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00575040-AF1E-4534-97DB-53483DA5E52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764B573B-C146-4B2F-BC37-9CC01A23A0F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3C6A9268-EDE0-497D-B4C7-E7B87455B6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4B61A5F6-FADD-4E08-A909-1392FCED022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EAFB02AC-AA14-4CD7-8063-959EBB13C89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B1E3B288-E1EF-4E54-9A74-09C06EDF81E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0182FEC8-3CDD-4862-8F1F-F2013DF9838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52" name="【児童館】&#10;有形固定資産減価償却率最大値テキスト">
          <a:extLst>
            <a:ext uri="{FF2B5EF4-FFF2-40B4-BE49-F238E27FC236}">
              <a16:creationId xmlns:a16="http://schemas.microsoft.com/office/drawing/2014/main" id="{BFDBE4C6-6360-43EA-ADBA-9D4801C936A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53" name="直線コネクタ 752">
          <a:extLst>
            <a:ext uri="{FF2B5EF4-FFF2-40B4-BE49-F238E27FC236}">
              <a16:creationId xmlns:a16="http://schemas.microsoft.com/office/drawing/2014/main" id="{E5821429-D8A8-4C43-9AD1-4A1A69A3920F}"/>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33038</xdr:rowOff>
    </xdr:from>
    <xdr:ext cx="405111" cy="259045"/>
    <xdr:sp macro="" textlink="">
      <xdr:nvSpPr>
        <xdr:cNvPr id="754" name="【児童館】&#10;有形固定資産減価償却率平均値テキスト">
          <a:extLst>
            <a:ext uri="{FF2B5EF4-FFF2-40B4-BE49-F238E27FC236}">
              <a16:creationId xmlns:a16="http://schemas.microsoft.com/office/drawing/2014/main" id="{FBD1B0E1-D270-4F9D-BE2A-728ACD9D4104}"/>
            </a:ext>
          </a:extLst>
        </xdr:cNvPr>
        <xdr:cNvSpPr txBox="1"/>
      </xdr:nvSpPr>
      <xdr:spPr>
        <a:xfrm>
          <a:off x="16357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5" name="フローチャート: 判断 754">
          <a:extLst>
            <a:ext uri="{FF2B5EF4-FFF2-40B4-BE49-F238E27FC236}">
              <a16:creationId xmlns:a16="http://schemas.microsoft.com/office/drawing/2014/main" id="{61A8A528-530E-4449-AE8E-E32694DBD2AB}"/>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72208</xdr:rowOff>
    </xdr:from>
    <xdr:to>
      <xdr:col>81</xdr:col>
      <xdr:colOff>101600</xdr:colOff>
      <xdr:row>83</xdr:row>
      <xdr:rowOff>2358</xdr:rowOff>
    </xdr:to>
    <xdr:sp macro="" textlink="">
      <xdr:nvSpPr>
        <xdr:cNvPr id="756" name="フローチャート: 判断 755">
          <a:extLst>
            <a:ext uri="{FF2B5EF4-FFF2-40B4-BE49-F238E27FC236}">
              <a16:creationId xmlns:a16="http://schemas.microsoft.com/office/drawing/2014/main" id="{D8900591-5C9B-44EB-A53A-D4D390A01E9C}"/>
            </a:ext>
          </a:extLst>
        </xdr:cNvPr>
        <xdr:cNvSpPr/>
      </xdr:nvSpPr>
      <xdr:spPr>
        <a:xfrm>
          <a:off x="15430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41184</xdr:rowOff>
    </xdr:from>
    <xdr:to>
      <xdr:col>76</xdr:col>
      <xdr:colOff>165100</xdr:colOff>
      <xdr:row>82</xdr:row>
      <xdr:rowOff>142784</xdr:rowOff>
    </xdr:to>
    <xdr:sp macro="" textlink="">
      <xdr:nvSpPr>
        <xdr:cNvPr id="757" name="フローチャート: 判断 756">
          <a:extLst>
            <a:ext uri="{FF2B5EF4-FFF2-40B4-BE49-F238E27FC236}">
              <a16:creationId xmlns:a16="http://schemas.microsoft.com/office/drawing/2014/main" id="{F613CC04-CC24-4F9B-BA8F-9E2FCD9DA608}"/>
            </a:ext>
          </a:extLst>
        </xdr:cNvPr>
        <xdr:cNvSpPr/>
      </xdr:nvSpPr>
      <xdr:spPr>
        <a:xfrm>
          <a:off x="14541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29755</xdr:rowOff>
    </xdr:from>
    <xdr:to>
      <xdr:col>72</xdr:col>
      <xdr:colOff>38100</xdr:colOff>
      <xdr:row>82</xdr:row>
      <xdr:rowOff>131355</xdr:rowOff>
    </xdr:to>
    <xdr:sp macro="" textlink="">
      <xdr:nvSpPr>
        <xdr:cNvPr id="758" name="フローチャート: 判断 757">
          <a:extLst>
            <a:ext uri="{FF2B5EF4-FFF2-40B4-BE49-F238E27FC236}">
              <a16:creationId xmlns:a16="http://schemas.microsoft.com/office/drawing/2014/main" id="{C5227F67-EA5B-4643-A299-A7C5BCD226A7}"/>
            </a:ext>
          </a:extLst>
        </xdr:cNvPr>
        <xdr:cNvSpPr/>
      </xdr:nvSpPr>
      <xdr:spPr>
        <a:xfrm>
          <a:off x="13652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152219</xdr:rowOff>
    </xdr:from>
    <xdr:to>
      <xdr:col>67</xdr:col>
      <xdr:colOff>101600</xdr:colOff>
      <xdr:row>84</xdr:row>
      <xdr:rowOff>82369</xdr:rowOff>
    </xdr:to>
    <xdr:sp macro="" textlink="">
      <xdr:nvSpPr>
        <xdr:cNvPr id="759" name="フローチャート: 判断 758">
          <a:extLst>
            <a:ext uri="{FF2B5EF4-FFF2-40B4-BE49-F238E27FC236}">
              <a16:creationId xmlns:a16="http://schemas.microsoft.com/office/drawing/2014/main" id="{2665F91E-5208-48DF-9E70-D253C15536BD}"/>
            </a:ext>
          </a:extLst>
        </xdr:cNvPr>
        <xdr:cNvSpPr/>
      </xdr:nvSpPr>
      <xdr:spPr>
        <a:xfrm>
          <a:off x="12763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D5A499B-BF60-44B6-9BF0-1A8C3AF81B9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CDA6EB11-13B5-4960-9BA7-CECFD5235B7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5FA9B2A-773F-42B5-944D-E6CFBF7560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0151FFA-5BBC-40AB-B84E-90545C9232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E5714DC-CF0B-457A-AAA0-67E8AEBD1E6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55880</xdr:rowOff>
    </xdr:from>
    <xdr:to>
      <xdr:col>85</xdr:col>
      <xdr:colOff>177800</xdr:colOff>
      <xdr:row>83</xdr:row>
      <xdr:rowOff>157480</xdr:rowOff>
    </xdr:to>
    <xdr:sp macro="" textlink="">
      <xdr:nvSpPr>
        <xdr:cNvPr id="765" name="楕円 764">
          <a:extLst>
            <a:ext uri="{FF2B5EF4-FFF2-40B4-BE49-F238E27FC236}">
              <a16:creationId xmlns:a16="http://schemas.microsoft.com/office/drawing/2014/main" id="{A757C79B-48A8-446C-8944-8CBC9435A869}"/>
            </a:ext>
          </a:extLst>
        </xdr:cNvPr>
        <xdr:cNvSpPr/>
      </xdr:nvSpPr>
      <xdr:spPr>
        <a:xfrm>
          <a:off x="16268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34307</xdr:rowOff>
    </xdr:from>
    <xdr:ext cx="405111" cy="259045"/>
    <xdr:sp macro="" textlink="">
      <xdr:nvSpPr>
        <xdr:cNvPr id="766" name="【児童館】&#10;有形固定資産減価償却率該当値テキスト">
          <a:extLst>
            <a:ext uri="{FF2B5EF4-FFF2-40B4-BE49-F238E27FC236}">
              <a16:creationId xmlns:a16="http://schemas.microsoft.com/office/drawing/2014/main" id="{5CA02505-7190-4486-AF45-1978A8292369}"/>
            </a:ext>
          </a:extLst>
        </xdr:cNvPr>
        <xdr:cNvSpPr txBox="1"/>
      </xdr:nvSpPr>
      <xdr:spPr>
        <a:xfrm>
          <a:off x="16357600"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767" name="楕円 766">
          <a:extLst>
            <a:ext uri="{FF2B5EF4-FFF2-40B4-BE49-F238E27FC236}">
              <a16:creationId xmlns:a16="http://schemas.microsoft.com/office/drawing/2014/main" id="{C2F1B663-07AB-4B42-B665-A99D6EC2266E}"/>
            </a:ext>
          </a:extLst>
        </xdr:cNvPr>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72389</xdr:rowOff>
    </xdr:from>
    <xdr:to>
      <xdr:col>85</xdr:col>
      <xdr:colOff>127000</xdr:colOff>
      <xdr:row>83</xdr:row>
      <xdr:rowOff>106680</xdr:rowOff>
    </xdr:to>
    <xdr:cxnSp macro="">
      <xdr:nvCxnSpPr>
        <xdr:cNvPr id="768" name="直線コネクタ 767">
          <a:extLst>
            <a:ext uri="{FF2B5EF4-FFF2-40B4-BE49-F238E27FC236}">
              <a16:creationId xmlns:a16="http://schemas.microsoft.com/office/drawing/2014/main" id="{BE987F6B-20F6-4904-8263-8AC4B3893F34}"/>
            </a:ext>
          </a:extLst>
        </xdr:cNvPr>
        <xdr:cNvCxnSpPr/>
      </xdr:nvCxnSpPr>
      <xdr:spPr>
        <a:xfrm>
          <a:off x="15481300" y="14302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769" name="楕円 768">
          <a:extLst>
            <a:ext uri="{FF2B5EF4-FFF2-40B4-BE49-F238E27FC236}">
              <a16:creationId xmlns:a16="http://schemas.microsoft.com/office/drawing/2014/main" id="{4478AA00-07A7-43B6-8D27-E9EE06B4B062}"/>
            </a:ext>
          </a:extLst>
        </xdr:cNvPr>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72389</xdr:rowOff>
    </xdr:to>
    <xdr:cxnSp macro="">
      <xdr:nvCxnSpPr>
        <xdr:cNvPr id="770" name="直線コネクタ 769">
          <a:extLst>
            <a:ext uri="{FF2B5EF4-FFF2-40B4-BE49-F238E27FC236}">
              <a16:creationId xmlns:a16="http://schemas.microsoft.com/office/drawing/2014/main" id="{4111498D-41BF-4C68-84B5-517AC6767990}"/>
            </a:ext>
          </a:extLst>
        </xdr:cNvPr>
        <xdr:cNvCxnSpPr/>
      </xdr:nvCxnSpPr>
      <xdr:spPr>
        <a:xfrm>
          <a:off x="14592300" y="142684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126093</xdr:rowOff>
    </xdr:from>
    <xdr:to>
      <xdr:col>72</xdr:col>
      <xdr:colOff>38100</xdr:colOff>
      <xdr:row>83</xdr:row>
      <xdr:rowOff>56243</xdr:rowOff>
    </xdr:to>
    <xdr:sp macro="" textlink="">
      <xdr:nvSpPr>
        <xdr:cNvPr id="771" name="楕円 770">
          <a:extLst>
            <a:ext uri="{FF2B5EF4-FFF2-40B4-BE49-F238E27FC236}">
              <a16:creationId xmlns:a16="http://schemas.microsoft.com/office/drawing/2014/main" id="{E961FE35-E6C3-4E8C-BD67-0CF2A51F80CC}"/>
            </a:ext>
          </a:extLst>
        </xdr:cNvPr>
        <xdr:cNvSpPr/>
      </xdr:nvSpPr>
      <xdr:spPr>
        <a:xfrm>
          <a:off x="136525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5443</xdr:rowOff>
    </xdr:from>
    <xdr:to>
      <xdr:col>76</xdr:col>
      <xdr:colOff>114300</xdr:colOff>
      <xdr:row>83</xdr:row>
      <xdr:rowOff>38100</xdr:rowOff>
    </xdr:to>
    <xdr:cxnSp macro="">
      <xdr:nvCxnSpPr>
        <xdr:cNvPr id="772" name="直線コネクタ 771">
          <a:extLst>
            <a:ext uri="{FF2B5EF4-FFF2-40B4-BE49-F238E27FC236}">
              <a16:creationId xmlns:a16="http://schemas.microsoft.com/office/drawing/2014/main" id="{7E0692DD-0DD3-4712-A93E-BDA0B14336C9}"/>
            </a:ext>
          </a:extLst>
        </xdr:cNvPr>
        <xdr:cNvCxnSpPr/>
      </xdr:nvCxnSpPr>
      <xdr:spPr>
        <a:xfrm>
          <a:off x="13703300" y="1423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91802</xdr:rowOff>
    </xdr:from>
    <xdr:to>
      <xdr:col>67</xdr:col>
      <xdr:colOff>101600</xdr:colOff>
      <xdr:row>83</xdr:row>
      <xdr:rowOff>21952</xdr:rowOff>
    </xdr:to>
    <xdr:sp macro="" textlink="">
      <xdr:nvSpPr>
        <xdr:cNvPr id="773" name="楕円 772">
          <a:extLst>
            <a:ext uri="{FF2B5EF4-FFF2-40B4-BE49-F238E27FC236}">
              <a16:creationId xmlns:a16="http://schemas.microsoft.com/office/drawing/2014/main" id="{4C726CB6-35A0-4E40-B3C3-0DEA2128E222}"/>
            </a:ext>
          </a:extLst>
        </xdr:cNvPr>
        <xdr:cNvSpPr/>
      </xdr:nvSpPr>
      <xdr:spPr>
        <a:xfrm>
          <a:off x="12763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142602</xdr:rowOff>
    </xdr:from>
    <xdr:to>
      <xdr:col>71</xdr:col>
      <xdr:colOff>177800</xdr:colOff>
      <xdr:row>83</xdr:row>
      <xdr:rowOff>5443</xdr:rowOff>
    </xdr:to>
    <xdr:cxnSp macro="">
      <xdr:nvCxnSpPr>
        <xdr:cNvPr id="774" name="直線コネクタ 773">
          <a:extLst>
            <a:ext uri="{FF2B5EF4-FFF2-40B4-BE49-F238E27FC236}">
              <a16:creationId xmlns:a16="http://schemas.microsoft.com/office/drawing/2014/main" id="{8C2A3870-0A9B-445A-81BA-2311489FC581}"/>
            </a:ext>
          </a:extLst>
        </xdr:cNvPr>
        <xdr:cNvCxnSpPr/>
      </xdr:nvCxnSpPr>
      <xdr:spPr>
        <a:xfrm>
          <a:off x="12814300" y="142015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18885</xdr:rowOff>
    </xdr:from>
    <xdr:ext cx="405111" cy="259045"/>
    <xdr:sp macro="" textlink="">
      <xdr:nvSpPr>
        <xdr:cNvPr id="775" name="n_1aveValue【児童館】&#10;有形固定資産減価償却率">
          <a:extLst>
            <a:ext uri="{FF2B5EF4-FFF2-40B4-BE49-F238E27FC236}">
              <a16:creationId xmlns:a16="http://schemas.microsoft.com/office/drawing/2014/main" id="{12E59B2B-4981-4BF1-9F7D-AA9BD616502E}"/>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159311</xdr:rowOff>
    </xdr:from>
    <xdr:ext cx="405111" cy="259045"/>
    <xdr:sp macro="" textlink="">
      <xdr:nvSpPr>
        <xdr:cNvPr id="776" name="n_2aveValue【児童館】&#10;有形固定資産減価償却率">
          <a:extLst>
            <a:ext uri="{FF2B5EF4-FFF2-40B4-BE49-F238E27FC236}">
              <a16:creationId xmlns:a16="http://schemas.microsoft.com/office/drawing/2014/main" id="{57932880-2108-4723-8275-36C00F95BC04}"/>
            </a:ext>
          </a:extLst>
        </xdr:cNvPr>
        <xdr:cNvSpPr txBox="1"/>
      </xdr:nvSpPr>
      <xdr:spPr>
        <a:xfrm>
          <a:off x="14389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777" name="n_3aveValue【児童館】&#10;有形固定資産減価償却率">
          <a:extLst>
            <a:ext uri="{FF2B5EF4-FFF2-40B4-BE49-F238E27FC236}">
              <a16:creationId xmlns:a16="http://schemas.microsoft.com/office/drawing/2014/main" id="{CB6A53C3-8948-4F07-B646-57A21C8392E4}"/>
            </a:ext>
          </a:extLst>
        </xdr:cNvPr>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73496</xdr:rowOff>
    </xdr:from>
    <xdr:ext cx="405111" cy="259045"/>
    <xdr:sp macro="" textlink="">
      <xdr:nvSpPr>
        <xdr:cNvPr id="778" name="n_4aveValue【児童館】&#10;有形固定資産減価償却率">
          <a:extLst>
            <a:ext uri="{FF2B5EF4-FFF2-40B4-BE49-F238E27FC236}">
              <a16:creationId xmlns:a16="http://schemas.microsoft.com/office/drawing/2014/main" id="{EE220598-F8F7-48E1-B15C-F5132E75E336}"/>
            </a:ext>
          </a:extLst>
        </xdr:cNvPr>
        <xdr:cNvSpPr txBox="1"/>
      </xdr:nvSpPr>
      <xdr:spPr>
        <a:xfrm>
          <a:off x="12611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779" name="n_1mainValue【児童館】&#10;有形固定資産減価償却率">
          <a:extLst>
            <a:ext uri="{FF2B5EF4-FFF2-40B4-BE49-F238E27FC236}">
              <a16:creationId xmlns:a16="http://schemas.microsoft.com/office/drawing/2014/main" id="{A0B23514-1F3C-469C-B0C4-E770ECBAA214}"/>
            </a:ext>
          </a:extLst>
        </xdr:cNvPr>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780" name="n_2mainValue【児童館】&#10;有形固定資産減価償却率">
          <a:extLst>
            <a:ext uri="{FF2B5EF4-FFF2-40B4-BE49-F238E27FC236}">
              <a16:creationId xmlns:a16="http://schemas.microsoft.com/office/drawing/2014/main" id="{6F00D99D-28A0-4D6C-BAC3-5B22E9CA5C6A}"/>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47370</xdr:rowOff>
    </xdr:from>
    <xdr:ext cx="405111" cy="259045"/>
    <xdr:sp macro="" textlink="">
      <xdr:nvSpPr>
        <xdr:cNvPr id="781" name="n_3mainValue【児童館】&#10;有形固定資産減価償却率">
          <a:extLst>
            <a:ext uri="{FF2B5EF4-FFF2-40B4-BE49-F238E27FC236}">
              <a16:creationId xmlns:a16="http://schemas.microsoft.com/office/drawing/2014/main" id="{B24455DB-C686-4184-A71E-B37F439B6163}"/>
            </a:ext>
          </a:extLst>
        </xdr:cNvPr>
        <xdr:cNvSpPr txBox="1"/>
      </xdr:nvSpPr>
      <xdr:spPr>
        <a:xfrm>
          <a:off x="13500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38479</xdr:rowOff>
    </xdr:from>
    <xdr:ext cx="405111" cy="259045"/>
    <xdr:sp macro="" textlink="">
      <xdr:nvSpPr>
        <xdr:cNvPr id="782" name="n_4mainValue【児童館】&#10;有形固定資産減価償却率">
          <a:extLst>
            <a:ext uri="{FF2B5EF4-FFF2-40B4-BE49-F238E27FC236}">
              <a16:creationId xmlns:a16="http://schemas.microsoft.com/office/drawing/2014/main" id="{13028194-B546-4057-B3D5-C6FD385CF037}"/>
            </a:ext>
          </a:extLst>
        </xdr:cNvPr>
        <xdr:cNvSpPr txBox="1"/>
      </xdr:nvSpPr>
      <xdr:spPr>
        <a:xfrm>
          <a:off x="12611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6B5A4CEC-7204-4EBF-9CE7-316C3B9221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EC0BBA2-A7B8-46BB-BD36-423C0C57307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9A1DED10-9EA7-49D2-AD60-694CBC39A6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231AB1AF-4AD5-4CB4-AB20-4880E6A6A05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F20043F6-3571-406C-B330-70849237A50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46ECE4A8-6C78-42A8-A0F8-9201AE1AB7A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62CAB1C1-0F69-42B9-B2DB-1D5C7D0D78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92443A80-2739-4578-8E88-E322EFDC23D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28957475-D06F-4258-BD5E-4DCE5DE07EE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A74FA695-0C9A-437C-83DA-9E5BB19FD3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3" name="直線コネクタ 792">
          <a:extLst>
            <a:ext uri="{FF2B5EF4-FFF2-40B4-BE49-F238E27FC236}">
              <a16:creationId xmlns:a16="http://schemas.microsoft.com/office/drawing/2014/main" id="{BE739667-A0EA-4DAF-AD0A-14F704CB47DB}"/>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4" name="テキスト ボックス 793">
          <a:extLst>
            <a:ext uri="{FF2B5EF4-FFF2-40B4-BE49-F238E27FC236}">
              <a16:creationId xmlns:a16="http://schemas.microsoft.com/office/drawing/2014/main" id="{037B8B8C-684F-40D8-9CA9-30D5A8469BA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5" name="直線コネクタ 794">
          <a:extLst>
            <a:ext uri="{FF2B5EF4-FFF2-40B4-BE49-F238E27FC236}">
              <a16:creationId xmlns:a16="http://schemas.microsoft.com/office/drawing/2014/main" id="{50251BC4-FB81-41F3-A966-091657D62AB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6" name="テキスト ボックス 795">
          <a:extLst>
            <a:ext uri="{FF2B5EF4-FFF2-40B4-BE49-F238E27FC236}">
              <a16:creationId xmlns:a16="http://schemas.microsoft.com/office/drawing/2014/main" id="{8B3D2CD8-35BE-42EF-8559-8082866C01A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7" name="直線コネクタ 796">
          <a:extLst>
            <a:ext uri="{FF2B5EF4-FFF2-40B4-BE49-F238E27FC236}">
              <a16:creationId xmlns:a16="http://schemas.microsoft.com/office/drawing/2014/main" id="{E145E9B6-1807-4B2D-A33F-03AA7DD1102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8" name="テキスト ボックス 797">
          <a:extLst>
            <a:ext uri="{FF2B5EF4-FFF2-40B4-BE49-F238E27FC236}">
              <a16:creationId xmlns:a16="http://schemas.microsoft.com/office/drawing/2014/main" id="{66BAA364-459A-4FCD-8624-7536B75369A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9" name="直線コネクタ 798">
          <a:extLst>
            <a:ext uri="{FF2B5EF4-FFF2-40B4-BE49-F238E27FC236}">
              <a16:creationId xmlns:a16="http://schemas.microsoft.com/office/drawing/2014/main" id="{0F9AFED4-00EA-467B-A7E2-10ADC1DA698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0" name="テキスト ボックス 799">
          <a:extLst>
            <a:ext uri="{FF2B5EF4-FFF2-40B4-BE49-F238E27FC236}">
              <a16:creationId xmlns:a16="http://schemas.microsoft.com/office/drawing/2014/main" id="{7228CAB8-B28A-4449-80EE-E297BF69025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1" name="直線コネクタ 800">
          <a:extLst>
            <a:ext uri="{FF2B5EF4-FFF2-40B4-BE49-F238E27FC236}">
              <a16:creationId xmlns:a16="http://schemas.microsoft.com/office/drawing/2014/main" id="{9E66C582-933E-4357-9D1F-042A18E447A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2" name="テキスト ボックス 801">
          <a:extLst>
            <a:ext uri="{FF2B5EF4-FFF2-40B4-BE49-F238E27FC236}">
              <a16:creationId xmlns:a16="http://schemas.microsoft.com/office/drawing/2014/main" id="{E8366414-9D13-4DD2-AE90-983179BCA97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3" name="直線コネクタ 802">
          <a:extLst>
            <a:ext uri="{FF2B5EF4-FFF2-40B4-BE49-F238E27FC236}">
              <a16:creationId xmlns:a16="http://schemas.microsoft.com/office/drawing/2014/main" id="{83BD0CB0-1A00-4705-AD76-6C125F813CC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4" name="テキスト ボックス 803">
          <a:extLst>
            <a:ext uri="{FF2B5EF4-FFF2-40B4-BE49-F238E27FC236}">
              <a16:creationId xmlns:a16="http://schemas.microsoft.com/office/drawing/2014/main" id="{38893FFB-A9AD-482E-B4A9-0E0DEA84D52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7BF0B42F-1450-426A-A12A-9E84D33A2FA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E75FFF0A-B5B6-4AB3-AA21-ED4C6FA3663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CFDF30D8-1944-436F-953A-1C8A799CA54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127907</xdr:rowOff>
    </xdr:from>
    <xdr:to>
      <xdr:col>116</xdr:col>
      <xdr:colOff>62864</xdr:colOff>
      <xdr:row>86</xdr:row>
      <xdr:rowOff>38100</xdr:rowOff>
    </xdr:to>
    <xdr:cxnSp macro="">
      <xdr:nvCxnSpPr>
        <xdr:cNvPr id="808" name="直線コネクタ 807">
          <a:extLst>
            <a:ext uri="{FF2B5EF4-FFF2-40B4-BE49-F238E27FC236}">
              <a16:creationId xmlns:a16="http://schemas.microsoft.com/office/drawing/2014/main" id="{F840CE27-AFF5-41A8-849F-6E00D425D16D}"/>
            </a:ext>
          </a:extLst>
        </xdr:cNvPr>
        <xdr:cNvCxnSpPr/>
      </xdr:nvCxnSpPr>
      <xdr:spPr>
        <a:xfrm flipV="1">
          <a:off x="22160864" y="1332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9" name="【児童館】&#10;一人当たり面積最小値テキスト">
          <a:extLst>
            <a:ext uri="{FF2B5EF4-FFF2-40B4-BE49-F238E27FC236}">
              <a16:creationId xmlns:a16="http://schemas.microsoft.com/office/drawing/2014/main" id="{1A277CDE-B2A4-4011-B052-6E05A245DB0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10" name="直線コネクタ 809">
          <a:extLst>
            <a:ext uri="{FF2B5EF4-FFF2-40B4-BE49-F238E27FC236}">
              <a16:creationId xmlns:a16="http://schemas.microsoft.com/office/drawing/2014/main" id="{4156CF32-0B44-4567-8443-E1A5717A177B}"/>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74584</xdr:rowOff>
    </xdr:from>
    <xdr:ext cx="469744" cy="259045"/>
    <xdr:sp macro="" textlink="">
      <xdr:nvSpPr>
        <xdr:cNvPr id="811" name="【児童館】&#10;一人当たり面積最大値テキスト">
          <a:extLst>
            <a:ext uri="{FF2B5EF4-FFF2-40B4-BE49-F238E27FC236}">
              <a16:creationId xmlns:a16="http://schemas.microsoft.com/office/drawing/2014/main" id="{43E1C109-2D68-4AA2-BAE5-03C3E03BA626}"/>
            </a:ext>
          </a:extLst>
        </xdr:cNvPr>
        <xdr:cNvSpPr txBox="1"/>
      </xdr:nvSpPr>
      <xdr:spPr>
        <a:xfrm>
          <a:off x="22199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127907</xdr:rowOff>
    </xdr:from>
    <xdr:to>
      <xdr:col>116</xdr:col>
      <xdr:colOff>152400</xdr:colOff>
      <xdr:row>77</xdr:row>
      <xdr:rowOff>127907</xdr:rowOff>
    </xdr:to>
    <xdr:cxnSp macro="">
      <xdr:nvCxnSpPr>
        <xdr:cNvPr id="812" name="直線コネクタ 811">
          <a:extLst>
            <a:ext uri="{FF2B5EF4-FFF2-40B4-BE49-F238E27FC236}">
              <a16:creationId xmlns:a16="http://schemas.microsoft.com/office/drawing/2014/main" id="{872C9FE1-684A-4998-81CF-2C86C64D3C9A}"/>
            </a:ext>
          </a:extLst>
        </xdr:cNvPr>
        <xdr:cNvCxnSpPr/>
      </xdr:nvCxnSpPr>
      <xdr:spPr>
        <a:xfrm>
          <a:off x="22072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129013</xdr:rowOff>
    </xdr:from>
    <xdr:ext cx="469744" cy="259045"/>
    <xdr:sp macro="" textlink="">
      <xdr:nvSpPr>
        <xdr:cNvPr id="813" name="【児童館】&#10;一人当たり面積平均値テキスト">
          <a:extLst>
            <a:ext uri="{FF2B5EF4-FFF2-40B4-BE49-F238E27FC236}">
              <a16:creationId xmlns:a16="http://schemas.microsoft.com/office/drawing/2014/main" id="{D66ACA1B-38A2-44B0-80F6-FDF47D1C05BF}"/>
            </a:ext>
          </a:extLst>
        </xdr:cNvPr>
        <xdr:cNvSpPr txBox="1"/>
      </xdr:nvSpPr>
      <xdr:spPr>
        <a:xfrm>
          <a:off x="22199600" y="1418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150586</xdr:rowOff>
    </xdr:from>
    <xdr:to>
      <xdr:col>116</xdr:col>
      <xdr:colOff>114300</xdr:colOff>
      <xdr:row>83</xdr:row>
      <xdr:rowOff>80736</xdr:rowOff>
    </xdr:to>
    <xdr:sp macro="" textlink="">
      <xdr:nvSpPr>
        <xdr:cNvPr id="814" name="フローチャート: 判断 813">
          <a:extLst>
            <a:ext uri="{FF2B5EF4-FFF2-40B4-BE49-F238E27FC236}">
              <a16:creationId xmlns:a16="http://schemas.microsoft.com/office/drawing/2014/main" id="{94AD40C2-25CC-4E2A-BB56-CC28CF4E35AB}"/>
            </a:ext>
          </a:extLst>
        </xdr:cNvPr>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5" name="フローチャート: 判断 814">
          <a:extLst>
            <a:ext uri="{FF2B5EF4-FFF2-40B4-BE49-F238E27FC236}">
              <a16:creationId xmlns:a16="http://schemas.microsoft.com/office/drawing/2014/main" id="{C1238E6C-C61D-4E8C-B8DA-07B9380A55B9}"/>
            </a:ext>
          </a:extLst>
        </xdr:cNvPr>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19957</xdr:rowOff>
    </xdr:from>
    <xdr:to>
      <xdr:col>107</xdr:col>
      <xdr:colOff>101600</xdr:colOff>
      <xdr:row>82</xdr:row>
      <xdr:rowOff>121557</xdr:rowOff>
    </xdr:to>
    <xdr:sp macro="" textlink="">
      <xdr:nvSpPr>
        <xdr:cNvPr id="816" name="フローチャート: 判断 815">
          <a:extLst>
            <a:ext uri="{FF2B5EF4-FFF2-40B4-BE49-F238E27FC236}">
              <a16:creationId xmlns:a16="http://schemas.microsoft.com/office/drawing/2014/main" id="{8BC5B063-02FC-4D86-A56A-C0FD128B8A78}"/>
            </a:ext>
          </a:extLst>
        </xdr:cNvPr>
        <xdr:cNvSpPr/>
      </xdr:nvSpPr>
      <xdr:spPr>
        <a:xfrm>
          <a:off x="2038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68943</xdr:rowOff>
    </xdr:from>
    <xdr:to>
      <xdr:col>102</xdr:col>
      <xdr:colOff>165100</xdr:colOff>
      <xdr:row>82</xdr:row>
      <xdr:rowOff>170543</xdr:rowOff>
    </xdr:to>
    <xdr:sp macro="" textlink="">
      <xdr:nvSpPr>
        <xdr:cNvPr id="817" name="フローチャート: 判断 816">
          <a:extLst>
            <a:ext uri="{FF2B5EF4-FFF2-40B4-BE49-F238E27FC236}">
              <a16:creationId xmlns:a16="http://schemas.microsoft.com/office/drawing/2014/main" id="{A83846D7-5399-41F5-83CF-5C1A509ADDC4}"/>
            </a:ext>
          </a:extLst>
        </xdr:cNvPr>
        <xdr:cNvSpPr/>
      </xdr:nvSpPr>
      <xdr:spPr>
        <a:xfrm>
          <a:off x="19494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18" name="フローチャート: 判断 817">
          <a:extLst>
            <a:ext uri="{FF2B5EF4-FFF2-40B4-BE49-F238E27FC236}">
              <a16:creationId xmlns:a16="http://schemas.microsoft.com/office/drawing/2014/main" id="{78E9C0B4-C03F-4905-9CFA-7292DBE296B1}"/>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E3D66E0-AFD8-4776-9684-CA136E8F249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8B6DF55-AA33-406C-829E-FD0E3A841F1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797B778-3FE2-415A-B803-A007CC153B9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C1F26496-72D9-4AFB-8A8B-C4637679B6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19CCC91E-C97E-41C1-81DB-9828D2CD76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3629</xdr:rowOff>
    </xdr:from>
    <xdr:to>
      <xdr:col>116</xdr:col>
      <xdr:colOff>114300</xdr:colOff>
      <xdr:row>82</xdr:row>
      <xdr:rowOff>105229</xdr:rowOff>
    </xdr:to>
    <xdr:sp macro="" textlink="">
      <xdr:nvSpPr>
        <xdr:cNvPr id="824" name="楕円 823">
          <a:extLst>
            <a:ext uri="{FF2B5EF4-FFF2-40B4-BE49-F238E27FC236}">
              <a16:creationId xmlns:a16="http://schemas.microsoft.com/office/drawing/2014/main" id="{863A2BD0-0909-47EF-B35D-57E68618E807}"/>
            </a:ext>
          </a:extLst>
        </xdr:cNvPr>
        <xdr:cNvSpPr/>
      </xdr:nvSpPr>
      <xdr:spPr>
        <a:xfrm>
          <a:off x="22110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26506</xdr:rowOff>
    </xdr:from>
    <xdr:ext cx="469744" cy="259045"/>
    <xdr:sp macro="" textlink="">
      <xdr:nvSpPr>
        <xdr:cNvPr id="825" name="【児童館】&#10;一人当たり面積該当値テキスト">
          <a:extLst>
            <a:ext uri="{FF2B5EF4-FFF2-40B4-BE49-F238E27FC236}">
              <a16:creationId xmlns:a16="http://schemas.microsoft.com/office/drawing/2014/main" id="{32C99BA1-A817-447C-84E9-7ECB999D83CA}"/>
            </a:ext>
          </a:extLst>
        </xdr:cNvPr>
        <xdr:cNvSpPr txBox="1"/>
      </xdr:nvSpPr>
      <xdr:spPr>
        <a:xfrm>
          <a:off x="22199600" y="1391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19957</xdr:rowOff>
    </xdr:from>
    <xdr:to>
      <xdr:col>112</xdr:col>
      <xdr:colOff>38100</xdr:colOff>
      <xdr:row>82</xdr:row>
      <xdr:rowOff>121557</xdr:rowOff>
    </xdr:to>
    <xdr:sp macro="" textlink="">
      <xdr:nvSpPr>
        <xdr:cNvPr id="826" name="楕円 825">
          <a:extLst>
            <a:ext uri="{FF2B5EF4-FFF2-40B4-BE49-F238E27FC236}">
              <a16:creationId xmlns:a16="http://schemas.microsoft.com/office/drawing/2014/main" id="{692A9355-0D53-4852-AA89-EA8E92DC6311}"/>
            </a:ext>
          </a:extLst>
        </xdr:cNvPr>
        <xdr:cNvSpPr/>
      </xdr:nvSpPr>
      <xdr:spPr>
        <a:xfrm>
          <a:off x="2127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54429</xdr:rowOff>
    </xdr:from>
    <xdr:to>
      <xdr:col>116</xdr:col>
      <xdr:colOff>63500</xdr:colOff>
      <xdr:row>82</xdr:row>
      <xdr:rowOff>70757</xdr:rowOff>
    </xdr:to>
    <xdr:cxnSp macro="">
      <xdr:nvCxnSpPr>
        <xdr:cNvPr id="827" name="直線コネクタ 826">
          <a:extLst>
            <a:ext uri="{FF2B5EF4-FFF2-40B4-BE49-F238E27FC236}">
              <a16:creationId xmlns:a16="http://schemas.microsoft.com/office/drawing/2014/main" id="{1B546AB7-8A82-42FD-B347-CA4EBEC55DBC}"/>
            </a:ext>
          </a:extLst>
        </xdr:cNvPr>
        <xdr:cNvCxnSpPr/>
      </xdr:nvCxnSpPr>
      <xdr:spPr>
        <a:xfrm flipV="1">
          <a:off x="21323300" y="141133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36286</xdr:rowOff>
    </xdr:from>
    <xdr:to>
      <xdr:col>107</xdr:col>
      <xdr:colOff>101600</xdr:colOff>
      <xdr:row>82</xdr:row>
      <xdr:rowOff>137886</xdr:rowOff>
    </xdr:to>
    <xdr:sp macro="" textlink="">
      <xdr:nvSpPr>
        <xdr:cNvPr id="828" name="楕円 827">
          <a:extLst>
            <a:ext uri="{FF2B5EF4-FFF2-40B4-BE49-F238E27FC236}">
              <a16:creationId xmlns:a16="http://schemas.microsoft.com/office/drawing/2014/main" id="{5247D1B4-DE26-4CEB-B0D0-A257DD1B9134}"/>
            </a:ext>
          </a:extLst>
        </xdr:cNvPr>
        <xdr:cNvSpPr/>
      </xdr:nvSpPr>
      <xdr:spPr>
        <a:xfrm>
          <a:off x="2038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70757</xdr:rowOff>
    </xdr:from>
    <xdr:to>
      <xdr:col>111</xdr:col>
      <xdr:colOff>177800</xdr:colOff>
      <xdr:row>82</xdr:row>
      <xdr:rowOff>87086</xdr:rowOff>
    </xdr:to>
    <xdr:cxnSp macro="">
      <xdr:nvCxnSpPr>
        <xdr:cNvPr id="829" name="直線コネクタ 828">
          <a:extLst>
            <a:ext uri="{FF2B5EF4-FFF2-40B4-BE49-F238E27FC236}">
              <a16:creationId xmlns:a16="http://schemas.microsoft.com/office/drawing/2014/main" id="{9FCA97CF-5E7F-4C7C-8875-76B40FCB1F87}"/>
            </a:ext>
          </a:extLst>
        </xdr:cNvPr>
        <xdr:cNvCxnSpPr/>
      </xdr:nvCxnSpPr>
      <xdr:spPr>
        <a:xfrm flipV="1">
          <a:off x="20434300" y="141296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52614</xdr:rowOff>
    </xdr:from>
    <xdr:to>
      <xdr:col>102</xdr:col>
      <xdr:colOff>165100</xdr:colOff>
      <xdr:row>82</xdr:row>
      <xdr:rowOff>154214</xdr:rowOff>
    </xdr:to>
    <xdr:sp macro="" textlink="">
      <xdr:nvSpPr>
        <xdr:cNvPr id="830" name="楕円 829">
          <a:extLst>
            <a:ext uri="{FF2B5EF4-FFF2-40B4-BE49-F238E27FC236}">
              <a16:creationId xmlns:a16="http://schemas.microsoft.com/office/drawing/2014/main" id="{18F5293A-9906-44C0-83C1-6CDD7840BFA7}"/>
            </a:ext>
          </a:extLst>
        </xdr:cNvPr>
        <xdr:cNvSpPr/>
      </xdr:nvSpPr>
      <xdr:spPr>
        <a:xfrm>
          <a:off x="19494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87086</xdr:rowOff>
    </xdr:from>
    <xdr:to>
      <xdr:col>107</xdr:col>
      <xdr:colOff>50800</xdr:colOff>
      <xdr:row>82</xdr:row>
      <xdr:rowOff>103414</xdr:rowOff>
    </xdr:to>
    <xdr:cxnSp macro="">
      <xdr:nvCxnSpPr>
        <xdr:cNvPr id="831" name="直線コネクタ 830">
          <a:extLst>
            <a:ext uri="{FF2B5EF4-FFF2-40B4-BE49-F238E27FC236}">
              <a16:creationId xmlns:a16="http://schemas.microsoft.com/office/drawing/2014/main" id="{10B56189-DAFC-4ECA-8BB7-CC71848D230E}"/>
            </a:ext>
          </a:extLst>
        </xdr:cNvPr>
        <xdr:cNvCxnSpPr/>
      </xdr:nvCxnSpPr>
      <xdr:spPr>
        <a:xfrm flipV="1">
          <a:off x="19545300" y="14145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32" name="楕円 831">
          <a:extLst>
            <a:ext uri="{FF2B5EF4-FFF2-40B4-BE49-F238E27FC236}">
              <a16:creationId xmlns:a16="http://schemas.microsoft.com/office/drawing/2014/main" id="{E9573C6C-6BA7-4B03-9391-476CE3224346}"/>
            </a:ext>
          </a:extLst>
        </xdr:cNvPr>
        <xdr:cNvSpPr/>
      </xdr:nvSpPr>
      <xdr:spPr>
        <a:xfrm>
          <a:off x="18605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103414</xdr:rowOff>
    </xdr:from>
    <xdr:to>
      <xdr:col>102</xdr:col>
      <xdr:colOff>114300</xdr:colOff>
      <xdr:row>82</xdr:row>
      <xdr:rowOff>103414</xdr:rowOff>
    </xdr:to>
    <xdr:cxnSp macro="">
      <xdr:nvCxnSpPr>
        <xdr:cNvPr id="833" name="直線コネクタ 832">
          <a:extLst>
            <a:ext uri="{FF2B5EF4-FFF2-40B4-BE49-F238E27FC236}">
              <a16:creationId xmlns:a16="http://schemas.microsoft.com/office/drawing/2014/main" id="{C32D07C1-CEE7-44E7-A592-9DBCE7E3CB2A}"/>
            </a:ext>
          </a:extLst>
        </xdr:cNvPr>
        <xdr:cNvCxnSpPr/>
      </xdr:nvCxnSpPr>
      <xdr:spPr>
        <a:xfrm>
          <a:off x="18656300" y="14162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4" name="n_1aveValue【児童館】&#10;一人当たり面積">
          <a:extLst>
            <a:ext uri="{FF2B5EF4-FFF2-40B4-BE49-F238E27FC236}">
              <a16:creationId xmlns:a16="http://schemas.microsoft.com/office/drawing/2014/main" id="{23868945-D67C-492A-82C8-5ECFA11D06FF}"/>
            </a:ext>
          </a:extLst>
        </xdr:cNvPr>
        <xdr:cNvSpPr txBox="1"/>
      </xdr:nvSpPr>
      <xdr:spPr>
        <a:xfrm>
          <a:off x="210757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138084</xdr:rowOff>
    </xdr:from>
    <xdr:ext cx="469744" cy="259045"/>
    <xdr:sp macro="" textlink="">
      <xdr:nvSpPr>
        <xdr:cNvPr id="835" name="n_2aveValue【児童館】&#10;一人当たり面積">
          <a:extLst>
            <a:ext uri="{FF2B5EF4-FFF2-40B4-BE49-F238E27FC236}">
              <a16:creationId xmlns:a16="http://schemas.microsoft.com/office/drawing/2014/main" id="{A467D81D-D8F7-4CAA-8E7B-5053C695C136}"/>
            </a:ext>
          </a:extLst>
        </xdr:cNvPr>
        <xdr:cNvSpPr txBox="1"/>
      </xdr:nvSpPr>
      <xdr:spPr>
        <a:xfrm>
          <a:off x="201994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161670</xdr:rowOff>
    </xdr:from>
    <xdr:ext cx="469744" cy="259045"/>
    <xdr:sp macro="" textlink="">
      <xdr:nvSpPr>
        <xdr:cNvPr id="836" name="n_3aveValue【児童館】&#10;一人当たり面積">
          <a:extLst>
            <a:ext uri="{FF2B5EF4-FFF2-40B4-BE49-F238E27FC236}">
              <a16:creationId xmlns:a16="http://schemas.microsoft.com/office/drawing/2014/main" id="{C1DCF9CA-044E-457C-BFEC-1579F5EBD75D}"/>
            </a:ext>
          </a:extLst>
        </xdr:cNvPr>
        <xdr:cNvSpPr txBox="1"/>
      </xdr:nvSpPr>
      <xdr:spPr>
        <a:xfrm>
          <a:off x="193104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37" name="n_4aveValue【児童館】&#10;一人当たり面積">
          <a:extLst>
            <a:ext uri="{FF2B5EF4-FFF2-40B4-BE49-F238E27FC236}">
              <a16:creationId xmlns:a16="http://schemas.microsoft.com/office/drawing/2014/main" id="{D86F4CF3-0EAE-4943-96F2-8B3329708754}"/>
            </a:ext>
          </a:extLst>
        </xdr:cNvPr>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138084</xdr:rowOff>
    </xdr:from>
    <xdr:ext cx="469744" cy="259045"/>
    <xdr:sp macro="" textlink="">
      <xdr:nvSpPr>
        <xdr:cNvPr id="838" name="n_1mainValue【児童館】&#10;一人当たり面積">
          <a:extLst>
            <a:ext uri="{FF2B5EF4-FFF2-40B4-BE49-F238E27FC236}">
              <a16:creationId xmlns:a16="http://schemas.microsoft.com/office/drawing/2014/main" id="{BA89E713-7EF2-4AA1-A791-97DEB691B63F}"/>
            </a:ext>
          </a:extLst>
        </xdr:cNvPr>
        <xdr:cNvSpPr txBox="1"/>
      </xdr:nvSpPr>
      <xdr:spPr>
        <a:xfrm>
          <a:off x="21075727" y="1385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129013</xdr:rowOff>
    </xdr:from>
    <xdr:ext cx="469744" cy="259045"/>
    <xdr:sp macro="" textlink="">
      <xdr:nvSpPr>
        <xdr:cNvPr id="839" name="n_2mainValue【児童館】&#10;一人当たり面積">
          <a:extLst>
            <a:ext uri="{FF2B5EF4-FFF2-40B4-BE49-F238E27FC236}">
              <a16:creationId xmlns:a16="http://schemas.microsoft.com/office/drawing/2014/main" id="{9CD19CF0-9CF9-49B2-BD3C-28671114F8EA}"/>
            </a:ext>
          </a:extLst>
        </xdr:cNvPr>
        <xdr:cNvSpPr txBox="1"/>
      </xdr:nvSpPr>
      <xdr:spPr>
        <a:xfrm>
          <a:off x="20199427"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170741</xdr:rowOff>
    </xdr:from>
    <xdr:ext cx="469744" cy="259045"/>
    <xdr:sp macro="" textlink="">
      <xdr:nvSpPr>
        <xdr:cNvPr id="840" name="n_3mainValue【児童館】&#10;一人当たり面積">
          <a:extLst>
            <a:ext uri="{FF2B5EF4-FFF2-40B4-BE49-F238E27FC236}">
              <a16:creationId xmlns:a16="http://schemas.microsoft.com/office/drawing/2014/main" id="{544ED4F8-E7BE-42A8-83E0-7E0305D6641E}"/>
            </a:ext>
          </a:extLst>
        </xdr:cNvPr>
        <xdr:cNvSpPr txBox="1"/>
      </xdr:nvSpPr>
      <xdr:spPr>
        <a:xfrm>
          <a:off x="19310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170741</xdr:rowOff>
    </xdr:from>
    <xdr:ext cx="469744" cy="259045"/>
    <xdr:sp macro="" textlink="">
      <xdr:nvSpPr>
        <xdr:cNvPr id="841" name="n_4mainValue【児童館】&#10;一人当たり面積">
          <a:extLst>
            <a:ext uri="{FF2B5EF4-FFF2-40B4-BE49-F238E27FC236}">
              <a16:creationId xmlns:a16="http://schemas.microsoft.com/office/drawing/2014/main" id="{B901C765-AFFC-4983-A9E9-172DA27E96C4}"/>
            </a:ext>
          </a:extLst>
        </xdr:cNvPr>
        <xdr:cNvSpPr txBox="1"/>
      </xdr:nvSpPr>
      <xdr:spPr>
        <a:xfrm>
          <a:off x="18421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270C1A8B-541C-4575-B5FA-C04F2C4CB8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4F2A5B4B-8CA1-401F-9FAD-41A1BF8464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09BB7696-82B2-4AC7-8106-A9654A99AB9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D55CC16D-F72E-4F6F-A0C4-60CB49DE6D6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9DA3888-EEC9-4305-AE56-EEDD0C1A8C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4BCA00CC-9462-411C-B30B-E969D5CA8F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BB831368-7E15-4380-84F9-53FABC4E7F4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EE7E61B1-EED1-4895-8CF9-B087A2C32C9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43A6FFA4-4FD0-4DFA-ACED-E1FA8B5EC6B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81110120-46CE-4802-99C5-00479576EB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B98E27E7-A84A-40C5-9B19-2D92B98A1D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70E498DA-E170-4746-A53D-995378AD19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94D8B854-5B09-4FE7-9303-0C871D627C4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58F8C33B-C4AF-4CC6-B2BB-1A25F449ECB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C1FCAA99-D975-4691-9EC5-6254D544DD0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756C0050-3944-43A9-93CB-F8E50A5CACD4}"/>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F31E521-0EE0-4FA2-BBA2-63676106A2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B5D8E37-6381-45F7-8CEF-C6C9C314F0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61CEA6F7-B266-468C-AC58-7EC79A336CD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橋りょうについては老朽化が類似団体を上回っているため、平成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年度に策定をした「黒潮町橋梁長寿命化修繕計画」に基づき、緊急性により優先順位をつけ順次改修を行っているところである。</a:t>
          </a:r>
          <a:endParaRPr lang="ja-JP" altLang="ja-JP" sz="1400">
            <a:effectLst/>
          </a:endParaRPr>
        </a:p>
        <a:p>
          <a:r>
            <a:rPr kumimoji="1" lang="ja-JP" altLang="ja-JP" sz="1100">
              <a:solidFill>
                <a:schemeClr val="dk1"/>
              </a:solidFill>
              <a:effectLst/>
              <a:latin typeface="+mn-lt"/>
              <a:ea typeface="+mn-ea"/>
              <a:cs typeface="+mn-cs"/>
            </a:rPr>
            <a:t>公営住宅については多くの住宅が耐用年数を迎えようとしており、更新整備が今後の大きな課題となっている。令和元年度に策定した公営住宅等再編計画に基づき、順次、老朽化対策を実施していくこととする。</a:t>
          </a:r>
          <a:endParaRPr lang="ja-JP" altLang="ja-JP" sz="1400">
            <a:effectLst/>
          </a:endParaRPr>
        </a:p>
        <a:p>
          <a:r>
            <a:rPr kumimoji="1" lang="ja-JP" altLang="ja-JP" sz="1100">
              <a:solidFill>
                <a:schemeClr val="dk1"/>
              </a:solidFill>
              <a:effectLst/>
              <a:latin typeface="+mn-lt"/>
              <a:ea typeface="+mn-ea"/>
              <a:cs typeface="+mn-cs"/>
            </a:rPr>
            <a:t>港湾・漁港については国のトックマネジメント事業を導入により改修計画を策定し、長寿命化を実施している最中である。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年度には公共施設等総合管理計画に基づく個別施設計画を策定したため、計画に基づき施設全体の長寿命化対策及び安全対策を進めていきたい。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604D86C-74A9-4545-86AD-DCC7DA9EDA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A4F2DA0-C8CB-460F-9FEA-9C7A20EE503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0FC605-F6DC-4C5B-BA82-DDE51658DBF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46B5C8A-3E23-438D-BACA-56DD5147A29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6DF0E0-379A-4420-8297-9B1DAE9000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F0FE53-9024-476F-B362-8D4431D2010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F52814-13B1-4D70-A4EA-CC83EFE8D8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FBABFE-8FF4-4ECF-BCC3-4303BCF499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C3E16A-AD56-4A75-B4F4-8AEA39270B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45BA04-E02D-49F0-B6BC-AF82FFA50D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10,594
10,495
188.46
11,674,010
11,127,854
329,084
5,629,824
11,490,598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4E97523-3745-4CD0-8197-47CA80BC8D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11784D-08D5-49F6-BD9E-E5DC48BA8A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F99D53-058E-4381-973B-6DD981BC74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376506-3715-47F5-B3C6-6BFCED1C8D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40E63A2-50C5-4C3B-8C25-D7EA595D9F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664329C-8F16-43D1-A2C0-3B1E4B385B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E5ECAA-D93C-474C-AAA6-1898C8B807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117A04-A5FE-4FC6-8B21-9EE13AD723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CDD6D6F-6F6E-40C9-8C20-10A0D9F0BD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8E8D72-9CF0-4F79-A03A-57BA4DBF60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102877-A0CF-4C27-BE8D-4CD38387F9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DF6541-E3F1-44DD-B5B3-4F12C530C5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BB9F82A-E497-49F2-BBD6-385577FCEE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73692F3-8689-4DD5-A050-AB0A4A910A9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76532F-8B15-4F77-8C35-AB87A80D5C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3E52D4-2BE0-49D5-8E0F-FAF550B0E3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0B79C7-D654-4417-AC3A-7A4FC5F99D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2132C49-B8EC-419E-BB1F-17DAF9EF5B0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DC9590-8EB2-4D1F-A7D0-D88061AAB37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660474-092A-4359-8717-6653522A522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4351809-9FFA-473B-9863-B4F4C88144C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B6419F-FE60-4637-8CD0-568D24EE936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2BE113-DD7A-4FC6-982D-BC32342FBC6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25DC9DD-E19A-4E53-BC77-C959A30CC5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3507B-90A6-456F-8911-A32437CB0DA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1D1CC01-784C-472E-9AF6-C45702E2EAD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460F85-7D8C-42F8-A000-BFF3C70670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66B9A4D-3D52-4F11-A1A7-F26C4F5AD6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F3EDE4F-D415-4322-9742-68584D134F4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E36FA4-844E-473C-9347-6A8138018A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0A8F0BA-3E30-4CF7-BF49-F0DC0C1027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EE6FD8-F742-4BD4-AABE-4A04CABFA3C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2A8DFF-CF7C-4F65-90F3-33BC0049B0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4957293-570F-4141-BD73-C7455D58A4D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6D0072C-4616-4A57-B827-4F174FD790B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7DF3BD3-474D-4BAC-8C3B-A8BED9DDBB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D255D5F-565A-4993-A14D-EDC2B035A3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56E6927-2AF5-4CB3-A07F-81F676DAD9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8169836-373D-4AD2-B2D0-7D59648325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76FCB2D-6C2B-4D86-8469-FEABB10DFB8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109564C-25DB-456A-A761-2DE3E3D486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B2CAD46-770D-4279-8B95-12974C733A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702BFAF-F3F8-4A7A-A044-38C47E79A98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EF87F9-F823-4C13-BFE9-8EFBA22E2EC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8F708CB-9F2F-4854-BFB8-6CFEC6DDAB2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C65E128-CEEC-4779-87D9-640F0C2D00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77903D9-00B6-4DD4-A609-350BAB773667}"/>
            </a:ext>
          </a:extLst>
        </xdr:cNvPr>
        <xdr:cNvCxnSpPr/>
      </xdr:nvCxnSpPr>
      <xdr:spPr>
        <a:xfrm flipV="1">
          <a:off x="4634865" y="58565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5F95220-E447-48F4-A012-ABDD8C28DF0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76C7CB9-225B-4B50-A744-D702B79C9BF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9A1442E7-0A19-4D72-A39E-AC524A7271ED}"/>
            </a:ext>
          </a:extLst>
        </xdr:cNvPr>
        <xdr:cNvSpPr txBox="1"/>
      </xdr:nvSpPr>
      <xdr:spPr>
        <a:xfrm>
          <a:off x="4673600" y="563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CC8587AA-DCC3-45FD-86A2-187280FBB3F1}"/>
            </a:ext>
          </a:extLst>
        </xdr:cNvPr>
        <xdr:cNvCxnSpPr/>
      </xdr:nvCxnSpPr>
      <xdr:spPr>
        <a:xfrm>
          <a:off x="4546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id="{3FA65AB7-3BA4-4DF9-B57C-944B5996EE61}"/>
            </a:ext>
          </a:extLst>
        </xdr:cNvPr>
        <xdr:cNvSpPr txBox="1"/>
      </xdr:nvSpPr>
      <xdr:spPr>
        <a:xfrm>
          <a:off x="4673600" y="645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28EF7661-4F8B-4DE1-A0F8-F72E8C0D119F}"/>
            </a:ext>
          </a:extLst>
        </xdr:cNvPr>
        <xdr:cNvSpPr/>
      </xdr:nvSpPr>
      <xdr:spPr>
        <a:xfrm>
          <a:off x="45847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1285875A-B8D8-4014-8B48-A76E7C9EF580}"/>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62956</xdr:rowOff>
    </xdr:from>
    <xdr:to>
      <xdr:col>15</xdr:col>
      <xdr:colOff>101600</xdr:colOff>
      <xdr:row>37</xdr:row>
      <xdr:rowOff>164556</xdr:rowOff>
    </xdr:to>
    <xdr:sp macro="" textlink="">
      <xdr:nvSpPr>
        <xdr:cNvPr id="66" name="フローチャート: 判断 65">
          <a:extLst>
            <a:ext uri="{FF2B5EF4-FFF2-40B4-BE49-F238E27FC236}">
              <a16:creationId xmlns:a16="http://schemas.microsoft.com/office/drawing/2014/main" id="{A7A5BD1A-34AD-4A4A-A853-9B617E03C069}"/>
            </a:ext>
          </a:extLst>
        </xdr:cNvPr>
        <xdr:cNvSpPr/>
      </xdr:nvSpPr>
      <xdr:spPr>
        <a:xfrm>
          <a:off x="2857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7" name="フローチャート: 判断 66">
          <a:extLst>
            <a:ext uri="{FF2B5EF4-FFF2-40B4-BE49-F238E27FC236}">
              <a16:creationId xmlns:a16="http://schemas.microsoft.com/office/drawing/2014/main" id="{9BD75D8E-CF56-4F24-8B27-E7B8FB37C903}"/>
            </a:ext>
          </a:extLst>
        </xdr:cNvPr>
        <xdr:cNvSpPr/>
      </xdr:nvSpPr>
      <xdr:spPr>
        <a:xfrm>
          <a:off x="1968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D9A41238-2388-4D1B-9A50-5DDFF73C7F69}"/>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E40C9A-1FB7-4582-9767-333423EB01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813E08A-1248-429C-B4C3-800ED7A357C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E8FC32-0205-4AFF-BD8A-0CE992CC40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E46357-73A9-46ED-8FB3-B8C0410282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9F8D934-D0F1-4476-886D-629A5CF2E98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74" name="楕円 73">
          <a:extLst>
            <a:ext uri="{FF2B5EF4-FFF2-40B4-BE49-F238E27FC236}">
              <a16:creationId xmlns:a16="http://schemas.microsoft.com/office/drawing/2014/main" id="{5C8A623E-FB2D-42A3-99A6-64006DF10D66}"/>
            </a:ext>
          </a:extLst>
        </xdr:cNvPr>
        <xdr:cNvSpPr/>
      </xdr:nvSpPr>
      <xdr:spPr>
        <a:xfrm>
          <a:off x="4584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110326</xdr:rowOff>
    </xdr:from>
    <xdr:ext cx="405111" cy="259045"/>
    <xdr:sp macro="" textlink="">
      <xdr:nvSpPr>
        <xdr:cNvPr id="75" name="【図書館】&#10;有形固定資産減価償却率該当値テキスト">
          <a:extLst>
            <a:ext uri="{FF2B5EF4-FFF2-40B4-BE49-F238E27FC236}">
              <a16:creationId xmlns:a16="http://schemas.microsoft.com/office/drawing/2014/main" id="{C496062F-BA01-4BDA-95DC-CC44E2CE3F08}"/>
            </a:ext>
          </a:extLst>
        </xdr:cNvPr>
        <xdr:cNvSpPr txBox="1"/>
      </xdr:nvSpPr>
      <xdr:spPr>
        <a:xfrm>
          <a:off x="4673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a:extLst>
            <a:ext uri="{FF2B5EF4-FFF2-40B4-BE49-F238E27FC236}">
              <a16:creationId xmlns:a16="http://schemas.microsoft.com/office/drawing/2014/main" id="{F924889B-77B5-4313-96D5-9A6A77C718CC}"/>
            </a:ext>
          </a:extLst>
        </xdr:cNvPr>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138249</xdr:rowOff>
    </xdr:to>
    <xdr:cxnSp macro="">
      <xdr:nvCxnSpPr>
        <xdr:cNvPr id="77" name="直線コネクタ 76">
          <a:extLst>
            <a:ext uri="{FF2B5EF4-FFF2-40B4-BE49-F238E27FC236}">
              <a16:creationId xmlns:a16="http://schemas.microsoft.com/office/drawing/2014/main" id="{669956E3-8162-4AB7-859C-BAE01F432376}"/>
            </a:ext>
          </a:extLst>
        </xdr:cNvPr>
        <xdr:cNvCxnSpPr/>
      </xdr:nvCxnSpPr>
      <xdr:spPr>
        <a:xfrm>
          <a:off x="3797300" y="643454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a:extLst>
            <a:ext uri="{FF2B5EF4-FFF2-40B4-BE49-F238E27FC236}">
              <a16:creationId xmlns:a16="http://schemas.microsoft.com/office/drawing/2014/main" id="{8F2FD768-682E-402A-99EC-DBBBEF65C8BB}"/>
            </a:ext>
          </a:extLst>
        </xdr:cNvPr>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90896</xdr:rowOff>
    </xdr:from>
    <xdr:to>
      <xdr:col>19</xdr:col>
      <xdr:colOff>177800</xdr:colOff>
      <xdr:row>38</xdr:row>
      <xdr:rowOff>48441</xdr:rowOff>
    </xdr:to>
    <xdr:cxnSp macro="">
      <xdr:nvCxnSpPr>
        <xdr:cNvPr id="79" name="直線コネクタ 78">
          <a:extLst>
            <a:ext uri="{FF2B5EF4-FFF2-40B4-BE49-F238E27FC236}">
              <a16:creationId xmlns:a16="http://schemas.microsoft.com/office/drawing/2014/main" id="{81F56CDB-0731-4A8F-91D5-C682BFDB80D0}"/>
            </a:ext>
          </a:extLst>
        </xdr:cNvPr>
        <xdr:cNvCxnSpPr/>
      </xdr:nvCxnSpPr>
      <xdr:spPr>
        <a:xfrm flipV="1">
          <a:off x="2908300" y="643454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134801</xdr:rowOff>
    </xdr:from>
    <xdr:to>
      <xdr:col>10</xdr:col>
      <xdr:colOff>165100</xdr:colOff>
      <xdr:row>38</xdr:row>
      <xdr:rowOff>64951</xdr:rowOff>
    </xdr:to>
    <xdr:sp macro="" textlink="">
      <xdr:nvSpPr>
        <xdr:cNvPr id="80" name="楕円 79">
          <a:extLst>
            <a:ext uri="{FF2B5EF4-FFF2-40B4-BE49-F238E27FC236}">
              <a16:creationId xmlns:a16="http://schemas.microsoft.com/office/drawing/2014/main" id="{C1089DF6-303A-4BB7-9C4C-78CDA5ED54E2}"/>
            </a:ext>
          </a:extLst>
        </xdr:cNvPr>
        <xdr:cNvSpPr/>
      </xdr:nvSpPr>
      <xdr:spPr>
        <a:xfrm>
          <a:off x="1968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xdr:rowOff>
    </xdr:from>
    <xdr:to>
      <xdr:col>15</xdr:col>
      <xdr:colOff>50800</xdr:colOff>
      <xdr:row>38</xdr:row>
      <xdr:rowOff>48441</xdr:rowOff>
    </xdr:to>
    <xdr:cxnSp macro="">
      <xdr:nvCxnSpPr>
        <xdr:cNvPr id="81" name="直線コネクタ 80">
          <a:extLst>
            <a:ext uri="{FF2B5EF4-FFF2-40B4-BE49-F238E27FC236}">
              <a16:creationId xmlns:a16="http://schemas.microsoft.com/office/drawing/2014/main" id="{64B22A9E-DEA8-427C-A684-3645BB3D7A2B}"/>
            </a:ext>
          </a:extLst>
        </xdr:cNvPr>
        <xdr:cNvCxnSpPr/>
      </xdr:nvCxnSpPr>
      <xdr:spPr>
        <a:xfrm>
          <a:off x="2019300" y="65292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92347</xdr:rowOff>
    </xdr:from>
    <xdr:to>
      <xdr:col>6</xdr:col>
      <xdr:colOff>38100</xdr:colOff>
      <xdr:row>38</xdr:row>
      <xdr:rowOff>22497</xdr:rowOff>
    </xdr:to>
    <xdr:sp macro="" textlink="">
      <xdr:nvSpPr>
        <xdr:cNvPr id="82" name="楕円 81">
          <a:extLst>
            <a:ext uri="{FF2B5EF4-FFF2-40B4-BE49-F238E27FC236}">
              <a16:creationId xmlns:a16="http://schemas.microsoft.com/office/drawing/2014/main" id="{9E1DA6CA-98FF-4224-8339-F6310795E956}"/>
            </a:ext>
          </a:extLst>
        </xdr:cNvPr>
        <xdr:cNvSpPr/>
      </xdr:nvSpPr>
      <xdr:spPr>
        <a:xfrm>
          <a:off x="1079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143147</xdr:rowOff>
    </xdr:from>
    <xdr:to>
      <xdr:col>10</xdr:col>
      <xdr:colOff>114300</xdr:colOff>
      <xdr:row>38</xdr:row>
      <xdr:rowOff>14151</xdr:rowOff>
    </xdr:to>
    <xdr:cxnSp macro="">
      <xdr:nvCxnSpPr>
        <xdr:cNvPr id="83" name="直線コネクタ 82">
          <a:extLst>
            <a:ext uri="{FF2B5EF4-FFF2-40B4-BE49-F238E27FC236}">
              <a16:creationId xmlns:a16="http://schemas.microsoft.com/office/drawing/2014/main" id="{F23236C8-1A63-422D-BDA3-CC5CCD7D5C23}"/>
            </a:ext>
          </a:extLst>
        </xdr:cNvPr>
        <xdr:cNvCxnSpPr/>
      </xdr:nvCxnSpPr>
      <xdr:spPr>
        <a:xfrm>
          <a:off x="1130300" y="64867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4" name="n_1aveValue【図書館】&#10;有形固定資産減価償却率">
          <a:extLst>
            <a:ext uri="{FF2B5EF4-FFF2-40B4-BE49-F238E27FC236}">
              <a16:creationId xmlns:a16="http://schemas.microsoft.com/office/drawing/2014/main" id="{21FB66E4-79A1-49A4-A26B-1B52261C64CE}"/>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9633</xdr:rowOff>
    </xdr:from>
    <xdr:ext cx="405111" cy="259045"/>
    <xdr:sp macro="" textlink="">
      <xdr:nvSpPr>
        <xdr:cNvPr id="85" name="n_2aveValue【図書館】&#10;有形固定資産減価償却率">
          <a:extLst>
            <a:ext uri="{FF2B5EF4-FFF2-40B4-BE49-F238E27FC236}">
              <a16:creationId xmlns:a16="http://schemas.microsoft.com/office/drawing/2014/main" id="{2FBFAD82-4F9D-4DB7-8AA6-FB1C3E149E01}"/>
            </a:ext>
          </a:extLst>
        </xdr:cNvPr>
        <xdr:cNvSpPr txBox="1"/>
      </xdr:nvSpPr>
      <xdr:spPr>
        <a:xfrm>
          <a:off x="27057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6" name="n_3aveValue【図書館】&#10;有形固定資産減価償却率">
          <a:extLst>
            <a:ext uri="{FF2B5EF4-FFF2-40B4-BE49-F238E27FC236}">
              <a16:creationId xmlns:a16="http://schemas.microsoft.com/office/drawing/2014/main" id="{DA007941-D4AD-4884-8AAA-AA1D81D8B012}"/>
            </a:ext>
          </a:extLst>
        </xdr:cNvPr>
        <xdr:cNvSpPr txBox="1"/>
      </xdr:nvSpPr>
      <xdr:spPr>
        <a:xfrm>
          <a:off x="1816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CE6D38E5-C0DF-424C-9ECB-7517F5FB5B38}"/>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158223</xdr:rowOff>
    </xdr:from>
    <xdr:ext cx="405111" cy="259045"/>
    <xdr:sp macro="" textlink="">
      <xdr:nvSpPr>
        <xdr:cNvPr id="88" name="n_1mainValue【図書館】&#10;有形固定資産減価償却率">
          <a:extLst>
            <a:ext uri="{FF2B5EF4-FFF2-40B4-BE49-F238E27FC236}">
              <a16:creationId xmlns:a16="http://schemas.microsoft.com/office/drawing/2014/main" id="{DEA294ED-CBFD-471B-9139-FACCC1AFAE14}"/>
            </a:ext>
          </a:extLst>
        </xdr:cNvPr>
        <xdr:cNvSpPr txBox="1"/>
      </xdr:nvSpPr>
      <xdr:spPr>
        <a:xfrm>
          <a:off x="35820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90368</xdr:rowOff>
    </xdr:from>
    <xdr:ext cx="405111" cy="259045"/>
    <xdr:sp macro="" textlink="">
      <xdr:nvSpPr>
        <xdr:cNvPr id="89" name="n_2mainValue【図書館】&#10;有形固定資産減価償却率">
          <a:extLst>
            <a:ext uri="{FF2B5EF4-FFF2-40B4-BE49-F238E27FC236}">
              <a16:creationId xmlns:a16="http://schemas.microsoft.com/office/drawing/2014/main" id="{6EA16469-27E4-42D0-BF58-A9912315AE7F}"/>
            </a:ext>
          </a:extLst>
        </xdr:cNvPr>
        <xdr:cNvSpPr txBox="1"/>
      </xdr:nvSpPr>
      <xdr:spPr>
        <a:xfrm>
          <a:off x="2705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56078</xdr:rowOff>
    </xdr:from>
    <xdr:ext cx="405111" cy="259045"/>
    <xdr:sp macro="" textlink="">
      <xdr:nvSpPr>
        <xdr:cNvPr id="90" name="n_3mainValue【図書館】&#10;有形固定資産減価償却率">
          <a:extLst>
            <a:ext uri="{FF2B5EF4-FFF2-40B4-BE49-F238E27FC236}">
              <a16:creationId xmlns:a16="http://schemas.microsoft.com/office/drawing/2014/main" id="{36B1FA16-AA3F-438E-85E7-E20018F2E1F8}"/>
            </a:ext>
          </a:extLst>
        </xdr:cNvPr>
        <xdr:cNvSpPr txBox="1"/>
      </xdr:nvSpPr>
      <xdr:spPr>
        <a:xfrm>
          <a:off x="1816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13624</xdr:rowOff>
    </xdr:from>
    <xdr:ext cx="405111" cy="259045"/>
    <xdr:sp macro="" textlink="">
      <xdr:nvSpPr>
        <xdr:cNvPr id="91" name="n_4mainValue【図書館】&#10;有形固定資産減価償却率">
          <a:extLst>
            <a:ext uri="{FF2B5EF4-FFF2-40B4-BE49-F238E27FC236}">
              <a16:creationId xmlns:a16="http://schemas.microsoft.com/office/drawing/2014/main" id="{C30B94A5-8E4A-4B4B-9F2F-5949DBF2C712}"/>
            </a:ext>
          </a:extLst>
        </xdr:cNvPr>
        <xdr:cNvSpPr txBox="1"/>
      </xdr:nvSpPr>
      <xdr:spPr>
        <a:xfrm>
          <a:off x="927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9774D15-C6EF-4094-BF94-E8913C274A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9D0A61B-6154-4611-A8C4-905AFCFC36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28A7E2B-1208-4535-85FB-550B2D5713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031C7A0-66C2-45E2-A2C2-AE9A48C72C4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710387B-231A-4036-8C6B-4B24F285D2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684F814-773B-4F7E-9DC7-B2F847435A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DC647C5-202B-4EC9-AA9B-A7C5906CC0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2359FF3-196B-4298-8661-11182737AB0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2D12AE0-50D2-40EC-BC6F-87129B4C3EE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5BF3201-02C3-4692-992B-20C81026FA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FC6EB2A-F589-4A3E-BB84-4867556FE10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43E8E1AA-B482-4A64-8423-141E2734307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CD11224C-398B-491C-AC3A-A0AF84679866}"/>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DC7CB2A5-61A6-40A9-85A1-50C6AE260103}"/>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14E5067-33F3-4AAD-A992-C39ED0E7161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32E4A0E0-6DE5-45E6-A9D5-704809775822}"/>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C42CBEE9-85FD-4B6F-9D62-AA86211CBCEB}"/>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83098AE-3DEC-4C5B-97FA-CEAFA6E877A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5DA9311-9402-44F2-A2DF-0E268B22F5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90770E8F-8D9E-43A5-8A3D-51AF80ECC1F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792B3B0-DBAD-4158-AEA4-5902E9531C2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E11D7C1D-B34E-489A-8BE0-F47A00107F7E}"/>
            </a:ext>
          </a:extLst>
        </xdr:cNvPr>
        <xdr:cNvCxnSpPr/>
      </xdr:nvCxnSpPr>
      <xdr:spPr>
        <a:xfrm flipV="1">
          <a:off x="1047686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5CDF12FF-22D5-4DF0-9C29-003E282524B6}"/>
            </a:ext>
          </a:extLst>
        </xdr:cNvPr>
        <xdr:cNvSpPr txBox="1"/>
      </xdr:nvSpPr>
      <xdr:spPr>
        <a:xfrm>
          <a:off x="10515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D38F1706-E172-41BD-A531-613ECC589A7B}"/>
            </a:ext>
          </a:extLst>
        </xdr:cNvPr>
        <xdr:cNvCxnSpPr/>
      </xdr:nvCxnSpPr>
      <xdr:spPr>
        <a:xfrm>
          <a:off x="10388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95E52B00-B5B1-4061-A1B2-49EF9A1BF57C}"/>
            </a:ext>
          </a:extLst>
        </xdr:cNvPr>
        <xdr:cNvSpPr txBox="1"/>
      </xdr:nvSpPr>
      <xdr:spPr>
        <a:xfrm>
          <a:off x="1051560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42D78E30-F240-402D-AACF-945EB9AC5194}"/>
            </a:ext>
          </a:extLst>
        </xdr:cNvPr>
        <xdr:cNvCxnSpPr/>
      </xdr:nvCxnSpPr>
      <xdr:spPr>
        <a:xfrm>
          <a:off x="10388600" y="586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3D616892-1644-4DD0-A2BA-89EC362C1F39}"/>
            </a:ext>
          </a:extLst>
        </xdr:cNvPr>
        <xdr:cNvSpPr txBox="1"/>
      </xdr:nvSpPr>
      <xdr:spPr>
        <a:xfrm>
          <a:off x="10515600" y="652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705906B4-A252-4F8B-BA64-900A3D537F2A}"/>
            </a:ext>
          </a:extLst>
        </xdr:cNvPr>
        <xdr:cNvSpPr/>
      </xdr:nvSpPr>
      <xdr:spPr>
        <a:xfrm>
          <a:off x="104267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7C03E7FD-B27C-430B-B451-936C3DAF41F3}"/>
            </a:ext>
          </a:extLst>
        </xdr:cNvPr>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135128</xdr:rowOff>
    </xdr:from>
    <xdr:to>
      <xdr:col>46</xdr:col>
      <xdr:colOff>38100</xdr:colOff>
      <xdr:row>39</xdr:row>
      <xdr:rowOff>65278</xdr:rowOff>
    </xdr:to>
    <xdr:sp macro="" textlink="">
      <xdr:nvSpPr>
        <xdr:cNvPr id="121" name="フローチャート: 判断 120">
          <a:extLst>
            <a:ext uri="{FF2B5EF4-FFF2-40B4-BE49-F238E27FC236}">
              <a16:creationId xmlns:a16="http://schemas.microsoft.com/office/drawing/2014/main" id="{27215B21-D3EA-47FB-BEEA-9151B73E8CF5}"/>
            </a:ext>
          </a:extLst>
        </xdr:cNvPr>
        <xdr:cNvSpPr/>
      </xdr:nvSpPr>
      <xdr:spPr>
        <a:xfrm>
          <a:off x="8699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55800ADB-3474-484B-83B7-F1B7768317BB}"/>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23" name="フローチャート: 判断 122">
          <a:extLst>
            <a:ext uri="{FF2B5EF4-FFF2-40B4-BE49-F238E27FC236}">
              <a16:creationId xmlns:a16="http://schemas.microsoft.com/office/drawing/2014/main" id="{FD3D9DEC-73D3-4FDE-932F-F6B114DFF264}"/>
            </a:ext>
          </a:extLst>
        </xdr:cNvPr>
        <xdr:cNvSpPr/>
      </xdr:nvSpPr>
      <xdr:spPr>
        <a:xfrm>
          <a:off x="6921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F49F760-5C60-4B67-AC53-800990313D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92CF395-2537-44EB-82AA-39537ED10EC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5E18E2C-9D83-4BCD-8B6F-D11E22F58D6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4984D73-5FB7-40EF-9A4A-5873426A77F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16B0DA5-68A4-44B5-8B9C-9DAB9FDD29B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29" name="楕円 128">
          <a:extLst>
            <a:ext uri="{FF2B5EF4-FFF2-40B4-BE49-F238E27FC236}">
              <a16:creationId xmlns:a16="http://schemas.microsoft.com/office/drawing/2014/main" id="{8F7B5DF6-5DAD-4A1F-AE06-C372CECEA23E}"/>
            </a:ext>
          </a:extLst>
        </xdr:cNvPr>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30" name="【図書館】&#10;一人当たり面積該当値テキスト">
          <a:extLst>
            <a:ext uri="{FF2B5EF4-FFF2-40B4-BE49-F238E27FC236}">
              <a16:creationId xmlns:a16="http://schemas.microsoft.com/office/drawing/2014/main" id="{04982CB6-FFD9-4726-9418-978DDE2D8DA6}"/>
            </a:ext>
          </a:extLst>
        </xdr:cNvPr>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31" name="楕円 130">
          <a:extLst>
            <a:ext uri="{FF2B5EF4-FFF2-40B4-BE49-F238E27FC236}">
              <a16:creationId xmlns:a16="http://schemas.microsoft.com/office/drawing/2014/main" id="{347FE05A-87A6-430C-A709-EFCF40102973}"/>
            </a:ext>
          </a:extLst>
        </xdr:cNvPr>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32" name="直線コネクタ 131">
          <a:extLst>
            <a:ext uri="{FF2B5EF4-FFF2-40B4-BE49-F238E27FC236}">
              <a16:creationId xmlns:a16="http://schemas.microsoft.com/office/drawing/2014/main" id="{752CAEDD-A597-482B-B478-02715007D02A}"/>
            </a:ext>
          </a:extLst>
        </xdr:cNvPr>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107696</xdr:rowOff>
    </xdr:from>
    <xdr:to>
      <xdr:col>46</xdr:col>
      <xdr:colOff>38100</xdr:colOff>
      <xdr:row>41</xdr:row>
      <xdr:rowOff>37846</xdr:rowOff>
    </xdr:to>
    <xdr:sp macro="" textlink="">
      <xdr:nvSpPr>
        <xdr:cNvPr id="133" name="楕円 132">
          <a:extLst>
            <a:ext uri="{FF2B5EF4-FFF2-40B4-BE49-F238E27FC236}">
              <a16:creationId xmlns:a16="http://schemas.microsoft.com/office/drawing/2014/main" id="{873DEE74-AF69-4065-A5DB-A368630E7268}"/>
            </a:ext>
          </a:extLst>
        </xdr:cNvPr>
        <xdr:cNvSpPr/>
      </xdr:nvSpPr>
      <xdr:spPr>
        <a:xfrm>
          <a:off x="86995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158496</xdr:rowOff>
    </xdr:to>
    <xdr:cxnSp macro="">
      <xdr:nvCxnSpPr>
        <xdr:cNvPr id="134" name="直線コネクタ 133">
          <a:extLst>
            <a:ext uri="{FF2B5EF4-FFF2-40B4-BE49-F238E27FC236}">
              <a16:creationId xmlns:a16="http://schemas.microsoft.com/office/drawing/2014/main" id="{290C7059-3EE9-45B6-94CC-39F0DCAABF0B}"/>
            </a:ext>
          </a:extLst>
        </xdr:cNvPr>
        <xdr:cNvCxnSpPr/>
      </xdr:nvCxnSpPr>
      <xdr:spPr>
        <a:xfrm flipV="1">
          <a:off x="8750300" y="6966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112268</xdr:rowOff>
    </xdr:from>
    <xdr:to>
      <xdr:col>41</xdr:col>
      <xdr:colOff>101600</xdr:colOff>
      <xdr:row>41</xdr:row>
      <xdr:rowOff>42418</xdr:rowOff>
    </xdr:to>
    <xdr:sp macro="" textlink="">
      <xdr:nvSpPr>
        <xdr:cNvPr id="135" name="楕円 134">
          <a:extLst>
            <a:ext uri="{FF2B5EF4-FFF2-40B4-BE49-F238E27FC236}">
              <a16:creationId xmlns:a16="http://schemas.microsoft.com/office/drawing/2014/main" id="{1F7E4722-065F-4631-BFE5-981D06E170C7}"/>
            </a:ext>
          </a:extLst>
        </xdr:cNvPr>
        <xdr:cNvSpPr/>
      </xdr:nvSpPr>
      <xdr:spPr>
        <a:xfrm>
          <a:off x="7810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158496</xdr:rowOff>
    </xdr:from>
    <xdr:to>
      <xdr:col>45</xdr:col>
      <xdr:colOff>177800</xdr:colOff>
      <xdr:row>40</xdr:row>
      <xdr:rowOff>163068</xdr:rowOff>
    </xdr:to>
    <xdr:cxnSp macro="">
      <xdr:nvCxnSpPr>
        <xdr:cNvPr id="136" name="直線コネクタ 135">
          <a:extLst>
            <a:ext uri="{FF2B5EF4-FFF2-40B4-BE49-F238E27FC236}">
              <a16:creationId xmlns:a16="http://schemas.microsoft.com/office/drawing/2014/main" id="{D4FA9C10-9A92-4753-961D-647476620393}"/>
            </a:ext>
          </a:extLst>
        </xdr:cNvPr>
        <xdr:cNvCxnSpPr/>
      </xdr:nvCxnSpPr>
      <xdr:spPr>
        <a:xfrm flipV="1">
          <a:off x="7861300" y="701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37" name="楕円 136">
          <a:extLst>
            <a:ext uri="{FF2B5EF4-FFF2-40B4-BE49-F238E27FC236}">
              <a16:creationId xmlns:a16="http://schemas.microsoft.com/office/drawing/2014/main" id="{47A23FC2-B277-4834-8941-C58767052B47}"/>
            </a:ext>
          </a:extLst>
        </xdr:cNvPr>
        <xdr:cNvSpPr/>
      </xdr:nvSpPr>
      <xdr:spPr>
        <a:xfrm>
          <a:off x="6921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163068</xdr:rowOff>
    </xdr:from>
    <xdr:to>
      <xdr:col>41</xdr:col>
      <xdr:colOff>50800</xdr:colOff>
      <xdr:row>40</xdr:row>
      <xdr:rowOff>163068</xdr:rowOff>
    </xdr:to>
    <xdr:cxnSp macro="">
      <xdr:nvCxnSpPr>
        <xdr:cNvPr id="138" name="直線コネクタ 137">
          <a:extLst>
            <a:ext uri="{FF2B5EF4-FFF2-40B4-BE49-F238E27FC236}">
              <a16:creationId xmlns:a16="http://schemas.microsoft.com/office/drawing/2014/main" id="{B87F3A1B-893D-40C6-A9A7-73EB4F4EA827}"/>
            </a:ext>
          </a:extLst>
        </xdr:cNvPr>
        <xdr:cNvCxnSpPr/>
      </xdr:nvCxnSpPr>
      <xdr:spPr>
        <a:xfrm>
          <a:off x="6972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72661</xdr:rowOff>
    </xdr:from>
    <xdr:ext cx="469744" cy="259045"/>
    <xdr:sp macro="" textlink="">
      <xdr:nvSpPr>
        <xdr:cNvPr id="139" name="n_1aveValue【図書館】&#10;一人当たり面積">
          <a:extLst>
            <a:ext uri="{FF2B5EF4-FFF2-40B4-BE49-F238E27FC236}">
              <a16:creationId xmlns:a16="http://schemas.microsoft.com/office/drawing/2014/main" id="{2962B42C-6762-4881-9500-BC49D3D88469}"/>
            </a:ext>
          </a:extLst>
        </xdr:cNvPr>
        <xdr:cNvSpPr txBox="1"/>
      </xdr:nvSpPr>
      <xdr:spPr>
        <a:xfrm>
          <a:off x="93917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81805</xdr:rowOff>
    </xdr:from>
    <xdr:ext cx="469744" cy="259045"/>
    <xdr:sp macro="" textlink="">
      <xdr:nvSpPr>
        <xdr:cNvPr id="140" name="n_2aveValue【図書館】&#10;一人当たり面積">
          <a:extLst>
            <a:ext uri="{FF2B5EF4-FFF2-40B4-BE49-F238E27FC236}">
              <a16:creationId xmlns:a16="http://schemas.microsoft.com/office/drawing/2014/main" id="{34F829F8-1E98-44BC-9ABD-68857C7FBBB9}"/>
            </a:ext>
          </a:extLst>
        </xdr:cNvPr>
        <xdr:cNvSpPr txBox="1"/>
      </xdr:nvSpPr>
      <xdr:spPr>
        <a:xfrm>
          <a:off x="8515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F0F3720C-0857-42E8-B624-EC5A892588AC}"/>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113809</xdr:rowOff>
    </xdr:from>
    <xdr:ext cx="469744" cy="259045"/>
    <xdr:sp macro="" textlink="">
      <xdr:nvSpPr>
        <xdr:cNvPr id="142" name="n_4aveValue【図書館】&#10;一人当たり面積">
          <a:extLst>
            <a:ext uri="{FF2B5EF4-FFF2-40B4-BE49-F238E27FC236}">
              <a16:creationId xmlns:a16="http://schemas.microsoft.com/office/drawing/2014/main" id="{1C27A3B9-0475-4F39-B18D-851AD7C5EDE0}"/>
            </a:ext>
          </a:extLst>
        </xdr:cNvPr>
        <xdr:cNvSpPr txBox="1"/>
      </xdr:nvSpPr>
      <xdr:spPr>
        <a:xfrm>
          <a:off x="6737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43" name="n_1mainValue【図書館】&#10;一人当たり面積">
          <a:extLst>
            <a:ext uri="{FF2B5EF4-FFF2-40B4-BE49-F238E27FC236}">
              <a16:creationId xmlns:a16="http://schemas.microsoft.com/office/drawing/2014/main" id="{76CBCB06-458B-4581-A010-16B2F9DC7304}"/>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28973</xdr:rowOff>
    </xdr:from>
    <xdr:ext cx="469744" cy="259045"/>
    <xdr:sp macro="" textlink="">
      <xdr:nvSpPr>
        <xdr:cNvPr id="144" name="n_2mainValue【図書館】&#10;一人当たり面積">
          <a:extLst>
            <a:ext uri="{FF2B5EF4-FFF2-40B4-BE49-F238E27FC236}">
              <a16:creationId xmlns:a16="http://schemas.microsoft.com/office/drawing/2014/main" id="{9727A837-54AF-46B2-A8EA-30E5BD0868F2}"/>
            </a:ext>
          </a:extLst>
        </xdr:cNvPr>
        <xdr:cNvSpPr txBox="1"/>
      </xdr:nvSpPr>
      <xdr:spPr>
        <a:xfrm>
          <a:off x="8515427" y="70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33545</xdr:rowOff>
    </xdr:from>
    <xdr:ext cx="469744" cy="259045"/>
    <xdr:sp macro="" textlink="">
      <xdr:nvSpPr>
        <xdr:cNvPr id="145" name="n_3mainValue【図書館】&#10;一人当たり面積">
          <a:extLst>
            <a:ext uri="{FF2B5EF4-FFF2-40B4-BE49-F238E27FC236}">
              <a16:creationId xmlns:a16="http://schemas.microsoft.com/office/drawing/2014/main" id="{2AFC3F98-0AE2-4B28-AB81-CE1522A91E92}"/>
            </a:ext>
          </a:extLst>
        </xdr:cNvPr>
        <xdr:cNvSpPr txBox="1"/>
      </xdr:nvSpPr>
      <xdr:spPr>
        <a:xfrm>
          <a:off x="7626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33545</xdr:rowOff>
    </xdr:from>
    <xdr:ext cx="469744" cy="259045"/>
    <xdr:sp macro="" textlink="">
      <xdr:nvSpPr>
        <xdr:cNvPr id="146" name="n_4mainValue【図書館】&#10;一人当たり面積">
          <a:extLst>
            <a:ext uri="{FF2B5EF4-FFF2-40B4-BE49-F238E27FC236}">
              <a16:creationId xmlns:a16="http://schemas.microsoft.com/office/drawing/2014/main" id="{E462C1F3-02C1-4C33-9402-A389268BC251}"/>
            </a:ext>
          </a:extLst>
        </xdr:cNvPr>
        <xdr:cNvSpPr txBox="1"/>
      </xdr:nvSpPr>
      <xdr:spPr>
        <a:xfrm>
          <a:off x="6737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670F4FE5-1DB2-41EE-B4E7-60C890FE1D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E9FA3940-724C-4ECD-8481-B3C63DBD37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49D64B9-425A-4053-A54E-19D2026734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60566129-1A55-4864-BA06-5E1C380FCF5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97D540E9-4B1A-4D0A-BFB9-332F09A972C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537C668-C75E-4B20-AE58-FEAC880827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2D8FBE1B-3509-4933-A6A7-D1F0AFC4D8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36EB028-018D-4A09-BA82-AFD816AE61E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1162BD7F-B922-4FE2-8579-1AF9FD596D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60398599-3CC5-420F-80B0-6F6A2295DA7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B05663E0-E88F-4B62-8EC2-E52BC0B3477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07810B67-ECC9-458D-BA05-4522D9E6C4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C1C24B78-6415-49E8-B872-A9BB7A1B657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E0D33679-A0D6-4E5B-B995-91AD32C997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D5A192FE-0B68-47F1-AD83-6E3C91C2E11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78F03CA4-852E-403B-9586-DA5106C4321E}"/>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D0911752-105A-4C0B-8C48-E2167C13E87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633DAF8-2C89-406A-8BDC-A6BBE5612E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922647D5-7373-4DE2-A413-38EDB2C232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607CE5F3-E187-49DB-AEA1-3E8163F621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5387B6E9-A210-446E-9F05-EF32B37B49F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B54745C8-C2A2-4BB7-B983-3FF56B87A5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D3B66A0-F09E-4FC0-A16E-7C15D77227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23F3888-D39E-4927-AB95-B2E8FEBF0A4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915BF409-D812-4BA5-AF12-34BFF8E780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FC494B0D-3570-4A35-AAE5-E0940097732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72683191-B075-4955-B456-8B50915462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4" name="直線コネクタ 173">
          <a:extLst>
            <a:ext uri="{FF2B5EF4-FFF2-40B4-BE49-F238E27FC236}">
              <a16:creationId xmlns:a16="http://schemas.microsoft.com/office/drawing/2014/main" id="{4FB917F8-734F-4D1E-BFFB-13AFD33AB0D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5" name="テキスト ボックス 174">
          <a:extLst>
            <a:ext uri="{FF2B5EF4-FFF2-40B4-BE49-F238E27FC236}">
              <a16:creationId xmlns:a16="http://schemas.microsoft.com/office/drawing/2014/main" id="{4D3CD0B8-4A35-4EAC-8BB9-087ADB0A0F92}"/>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6" name="直線コネクタ 175">
          <a:extLst>
            <a:ext uri="{FF2B5EF4-FFF2-40B4-BE49-F238E27FC236}">
              <a16:creationId xmlns:a16="http://schemas.microsoft.com/office/drawing/2014/main" id="{DBFD0A87-7BFE-43A6-AE19-747D78BB483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7" name="テキスト ボックス 176">
          <a:extLst>
            <a:ext uri="{FF2B5EF4-FFF2-40B4-BE49-F238E27FC236}">
              <a16:creationId xmlns:a16="http://schemas.microsoft.com/office/drawing/2014/main" id="{99821C5B-3EF1-45EF-94F3-0AD7A6EEBB0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8" name="直線コネクタ 177">
          <a:extLst>
            <a:ext uri="{FF2B5EF4-FFF2-40B4-BE49-F238E27FC236}">
              <a16:creationId xmlns:a16="http://schemas.microsoft.com/office/drawing/2014/main" id="{1D5EFC4C-C2E2-47DF-A424-9D294D4ED39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9" name="テキスト ボックス 178">
          <a:extLst>
            <a:ext uri="{FF2B5EF4-FFF2-40B4-BE49-F238E27FC236}">
              <a16:creationId xmlns:a16="http://schemas.microsoft.com/office/drawing/2014/main" id="{5A69404B-92C3-40F4-B652-E9382FA4CBB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0" name="直線コネクタ 179">
          <a:extLst>
            <a:ext uri="{FF2B5EF4-FFF2-40B4-BE49-F238E27FC236}">
              <a16:creationId xmlns:a16="http://schemas.microsoft.com/office/drawing/2014/main" id="{3C7ADFE0-AA35-4FAF-B63D-F97E92A7871B}"/>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1" name="テキスト ボックス 180">
          <a:extLst>
            <a:ext uri="{FF2B5EF4-FFF2-40B4-BE49-F238E27FC236}">
              <a16:creationId xmlns:a16="http://schemas.microsoft.com/office/drawing/2014/main" id="{5F004C63-8BB6-4B4D-9F80-427DF7A02376}"/>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55C0C051-DACC-4E41-A58D-A689952ACAE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3" name="テキスト ボックス 182">
          <a:extLst>
            <a:ext uri="{FF2B5EF4-FFF2-40B4-BE49-F238E27FC236}">
              <a16:creationId xmlns:a16="http://schemas.microsoft.com/office/drawing/2014/main" id="{5F3CE524-3339-48A0-AAF6-713287B2DD3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7CAAF550-88AA-4548-AC25-CAE58CCAC32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5" name="直線コネクタ 184">
          <a:extLst>
            <a:ext uri="{FF2B5EF4-FFF2-40B4-BE49-F238E27FC236}">
              <a16:creationId xmlns:a16="http://schemas.microsoft.com/office/drawing/2014/main" id="{A8F689A5-F6B5-4D64-9E2D-95DF18A8AADB}"/>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3113E85B-A088-45B5-A2C1-ACE251160DBA}"/>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7" name="直線コネクタ 186">
          <a:extLst>
            <a:ext uri="{FF2B5EF4-FFF2-40B4-BE49-F238E27FC236}">
              <a16:creationId xmlns:a16="http://schemas.microsoft.com/office/drawing/2014/main" id="{0808166E-F2F5-4EAC-99D9-9C74E627412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6F987D4C-299E-49E8-BF5D-73B1490CEB9F}"/>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9" name="直線コネクタ 188">
          <a:extLst>
            <a:ext uri="{FF2B5EF4-FFF2-40B4-BE49-F238E27FC236}">
              <a16:creationId xmlns:a16="http://schemas.microsoft.com/office/drawing/2014/main" id="{D49825BF-374C-473E-A581-323A998BF7D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FED831F0-2B27-4483-957B-58563BECADD4}"/>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91" name="フローチャート: 判断 190">
          <a:extLst>
            <a:ext uri="{FF2B5EF4-FFF2-40B4-BE49-F238E27FC236}">
              <a16:creationId xmlns:a16="http://schemas.microsoft.com/office/drawing/2014/main" id="{2CD8502A-FCD4-4B48-A3CA-85A10BB023E1}"/>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92" name="フローチャート: 判断 191">
          <a:extLst>
            <a:ext uri="{FF2B5EF4-FFF2-40B4-BE49-F238E27FC236}">
              <a16:creationId xmlns:a16="http://schemas.microsoft.com/office/drawing/2014/main" id="{9BB2CEC8-DDFB-4953-90ED-76508D380E6D}"/>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93" name="フローチャート: 判断 192">
          <a:extLst>
            <a:ext uri="{FF2B5EF4-FFF2-40B4-BE49-F238E27FC236}">
              <a16:creationId xmlns:a16="http://schemas.microsoft.com/office/drawing/2014/main" id="{EC9AB668-06E2-4299-BCE7-0C4F316EA0C2}"/>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194" name="フローチャート: 判断 193">
          <a:extLst>
            <a:ext uri="{FF2B5EF4-FFF2-40B4-BE49-F238E27FC236}">
              <a16:creationId xmlns:a16="http://schemas.microsoft.com/office/drawing/2014/main" id="{05DED46E-D3C2-435A-87EF-59259864B369}"/>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195" name="フローチャート: 判断 194">
          <a:extLst>
            <a:ext uri="{FF2B5EF4-FFF2-40B4-BE49-F238E27FC236}">
              <a16:creationId xmlns:a16="http://schemas.microsoft.com/office/drawing/2014/main" id="{30B57816-3F67-4848-8EA5-BF62EBFE8AF8}"/>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9C93139-1905-4885-8A93-BFCB21B7A6D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B191452-8AA7-4AEB-B5ED-E7B5B9EA562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13AC8549-2408-4044-9B8A-259A3F146D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4B7C9BAA-8DDD-4D72-83B3-5644C0C41A4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3E3B49F-C794-4668-B56B-51A25F54766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138176</xdr:rowOff>
    </xdr:from>
    <xdr:to>
      <xdr:col>24</xdr:col>
      <xdr:colOff>114300</xdr:colOff>
      <xdr:row>82</xdr:row>
      <xdr:rowOff>68326</xdr:rowOff>
    </xdr:to>
    <xdr:sp macro="" textlink="">
      <xdr:nvSpPr>
        <xdr:cNvPr id="201" name="楕円 200">
          <a:extLst>
            <a:ext uri="{FF2B5EF4-FFF2-40B4-BE49-F238E27FC236}">
              <a16:creationId xmlns:a16="http://schemas.microsoft.com/office/drawing/2014/main" id="{2E5EF881-BF5E-4C22-AD58-887E4E6CBE29}"/>
            </a:ext>
          </a:extLst>
        </xdr:cNvPr>
        <xdr:cNvSpPr/>
      </xdr:nvSpPr>
      <xdr:spPr>
        <a:xfrm>
          <a:off x="45847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116603</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1CC6F80A-D2F4-4C63-96D1-F7EAA1BC94A1}"/>
            </a:ext>
          </a:extLst>
        </xdr:cNvPr>
        <xdr:cNvSpPr txBox="1"/>
      </xdr:nvSpPr>
      <xdr:spPr>
        <a:xfrm>
          <a:off x="4673600" y="1400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203" name="楕円 202">
          <a:extLst>
            <a:ext uri="{FF2B5EF4-FFF2-40B4-BE49-F238E27FC236}">
              <a16:creationId xmlns:a16="http://schemas.microsoft.com/office/drawing/2014/main" id="{89000FC0-FE35-4D0B-A7A4-608CF7B8C8D4}"/>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17526</xdr:rowOff>
    </xdr:to>
    <xdr:cxnSp macro="">
      <xdr:nvCxnSpPr>
        <xdr:cNvPr id="204" name="直線コネクタ 203">
          <a:extLst>
            <a:ext uri="{FF2B5EF4-FFF2-40B4-BE49-F238E27FC236}">
              <a16:creationId xmlns:a16="http://schemas.microsoft.com/office/drawing/2014/main" id="{37FDCFE7-36A2-4B1C-B09D-4B53C38F674B}"/>
            </a:ext>
          </a:extLst>
        </xdr:cNvPr>
        <xdr:cNvCxnSpPr/>
      </xdr:nvCxnSpPr>
      <xdr:spPr>
        <a:xfrm>
          <a:off x="3797300" y="140398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65024</xdr:rowOff>
    </xdr:from>
    <xdr:to>
      <xdr:col>15</xdr:col>
      <xdr:colOff>101600</xdr:colOff>
      <xdr:row>81</xdr:row>
      <xdr:rowOff>166624</xdr:rowOff>
    </xdr:to>
    <xdr:sp macro="" textlink="">
      <xdr:nvSpPr>
        <xdr:cNvPr id="205" name="楕円 204">
          <a:extLst>
            <a:ext uri="{FF2B5EF4-FFF2-40B4-BE49-F238E27FC236}">
              <a16:creationId xmlns:a16="http://schemas.microsoft.com/office/drawing/2014/main" id="{CE113729-6876-4B69-AE39-F685E94E319F}"/>
            </a:ext>
          </a:extLst>
        </xdr:cNvPr>
        <xdr:cNvSpPr/>
      </xdr:nvSpPr>
      <xdr:spPr>
        <a:xfrm>
          <a:off x="28575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115824</xdr:rowOff>
    </xdr:from>
    <xdr:to>
      <xdr:col>19</xdr:col>
      <xdr:colOff>177800</xdr:colOff>
      <xdr:row>81</xdr:row>
      <xdr:rowOff>152400</xdr:rowOff>
    </xdr:to>
    <xdr:cxnSp macro="">
      <xdr:nvCxnSpPr>
        <xdr:cNvPr id="206" name="直線コネクタ 205">
          <a:extLst>
            <a:ext uri="{FF2B5EF4-FFF2-40B4-BE49-F238E27FC236}">
              <a16:creationId xmlns:a16="http://schemas.microsoft.com/office/drawing/2014/main" id="{07606A4B-5F44-4EB4-B0E5-A8A85EE0D175}"/>
            </a:ext>
          </a:extLst>
        </xdr:cNvPr>
        <xdr:cNvCxnSpPr/>
      </xdr:nvCxnSpPr>
      <xdr:spPr>
        <a:xfrm>
          <a:off x="2908300" y="14003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28448</xdr:rowOff>
    </xdr:from>
    <xdr:to>
      <xdr:col>10</xdr:col>
      <xdr:colOff>165100</xdr:colOff>
      <xdr:row>81</xdr:row>
      <xdr:rowOff>130048</xdr:rowOff>
    </xdr:to>
    <xdr:sp macro="" textlink="">
      <xdr:nvSpPr>
        <xdr:cNvPr id="207" name="楕円 206">
          <a:extLst>
            <a:ext uri="{FF2B5EF4-FFF2-40B4-BE49-F238E27FC236}">
              <a16:creationId xmlns:a16="http://schemas.microsoft.com/office/drawing/2014/main" id="{8E5FFCAD-6976-4D7E-8AD2-89F0B7A8F429}"/>
            </a:ext>
          </a:extLst>
        </xdr:cNvPr>
        <xdr:cNvSpPr/>
      </xdr:nvSpPr>
      <xdr:spPr>
        <a:xfrm>
          <a:off x="196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79248</xdr:rowOff>
    </xdr:from>
    <xdr:to>
      <xdr:col>15</xdr:col>
      <xdr:colOff>50800</xdr:colOff>
      <xdr:row>81</xdr:row>
      <xdr:rowOff>115824</xdr:rowOff>
    </xdr:to>
    <xdr:cxnSp macro="">
      <xdr:nvCxnSpPr>
        <xdr:cNvPr id="208" name="直線コネクタ 207">
          <a:extLst>
            <a:ext uri="{FF2B5EF4-FFF2-40B4-BE49-F238E27FC236}">
              <a16:creationId xmlns:a16="http://schemas.microsoft.com/office/drawing/2014/main" id="{EE4749F3-51CB-4B48-9A08-8A8DCE365C91}"/>
            </a:ext>
          </a:extLst>
        </xdr:cNvPr>
        <xdr:cNvCxnSpPr/>
      </xdr:nvCxnSpPr>
      <xdr:spPr>
        <a:xfrm>
          <a:off x="2019300" y="139666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163322</xdr:rowOff>
    </xdr:from>
    <xdr:to>
      <xdr:col>6</xdr:col>
      <xdr:colOff>38100</xdr:colOff>
      <xdr:row>81</xdr:row>
      <xdr:rowOff>93472</xdr:rowOff>
    </xdr:to>
    <xdr:sp macro="" textlink="">
      <xdr:nvSpPr>
        <xdr:cNvPr id="209" name="楕円 208">
          <a:extLst>
            <a:ext uri="{FF2B5EF4-FFF2-40B4-BE49-F238E27FC236}">
              <a16:creationId xmlns:a16="http://schemas.microsoft.com/office/drawing/2014/main" id="{77F31727-1235-4054-9B94-52A665E1A695}"/>
            </a:ext>
          </a:extLst>
        </xdr:cNvPr>
        <xdr:cNvSpPr/>
      </xdr:nvSpPr>
      <xdr:spPr>
        <a:xfrm>
          <a:off x="1079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42672</xdr:rowOff>
    </xdr:from>
    <xdr:to>
      <xdr:col>10</xdr:col>
      <xdr:colOff>114300</xdr:colOff>
      <xdr:row>81</xdr:row>
      <xdr:rowOff>79248</xdr:rowOff>
    </xdr:to>
    <xdr:cxnSp macro="">
      <xdr:nvCxnSpPr>
        <xdr:cNvPr id="210" name="直線コネクタ 209">
          <a:extLst>
            <a:ext uri="{FF2B5EF4-FFF2-40B4-BE49-F238E27FC236}">
              <a16:creationId xmlns:a16="http://schemas.microsoft.com/office/drawing/2014/main" id="{31DE47D7-C178-4801-B847-DDA4BDFF8FE9}"/>
            </a:ext>
          </a:extLst>
        </xdr:cNvPr>
        <xdr:cNvCxnSpPr/>
      </xdr:nvCxnSpPr>
      <xdr:spPr>
        <a:xfrm>
          <a:off x="1130300" y="1393012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11" name="n_1aveValue【福祉施設】&#10;有形固定資産減価償却率">
          <a:extLst>
            <a:ext uri="{FF2B5EF4-FFF2-40B4-BE49-F238E27FC236}">
              <a16:creationId xmlns:a16="http://schemas.microsoft.com/office/drawing/2014/main" id="{613F2BC7-1D30-4B05-BAFC-9C9B34FB529E}"/>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212" name="n_2aveValue【福祉施設】&#10;有形固定資産減価償却率">
          <a:extLst>
            <a:ext uri="{FF2B5EF4-FFF2-40B4-BE49-F238E27FC236}">
              <a16:creationId xmlns:a16="http://schemas.microsoft.com/office/drawing/2014/main" id="{C2B4C010-A199-4337-A0DC-0A42BA7E53E0}"/>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213" name="n_3aveValue【福祉施設】&#10;有形固定資産減価償却率">
          <a:extLst>
            <a:ext uri="{FF2B5EF4-FFF2-40B4-BE49-F238E27FC236}">
              <a16:creationId xmlns:a16="http://schemas.microsoft.com/office/drawing/2014/main" id="{D72F75CF-6B58-48A4-BEC5-7D863BC3C8F5}"/>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14" name="n_4aveValue【福祉施設】&#10;有形固定資産減価償却率">
          <a:extLst>
            <a:ext uri="{FF2B5EF4-FFF2-40B4-BE49-F238E27FC236}">
              <a16:creationId xmlns:a16="http://schemas.microsoft.com/office/drawing/2014/main" id="{DD9D07DF-4959-4170-B47C-D2B7337875BE}"/>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22877</xdr:rowOff>
    </xdr:from>
    <xdr:ext cx="405111" cy="259045"/>
    <xdr:sp macro="" textlink="">
      <xdr:nvSpPr>
        <xdr:cNvPr id="215" name="n_1mainValue【福祉施設】&#10;有形固定資産減価償却率">
          <a:extLst>
            <a:ext uri="{FF2B5EF4-FFF2-40B4-BE49-F238E27FC236}">
              <a16:creationId xmlns:a16="http://schemas.microsoft.com/office/drawing/2014/main" id="{56D9CB06-7879-4A8C-81DD-C57BB638AB81}"/>
            </a:ext>
          </a:extLst>
        </xdr:cNvPr>
        <xdr:cNvSpPr txBox="1"/>
      </xdr:nvSpPr>
      <xdr:spPr>
        <a:xfrm>
          <a:off x="3582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157751</xdr:rowOff>
    </xdr:from>
    <xdr:ext cx="405111" cy="259045"/>
    <xdr:sp macro="" textlink="">
      <xdr:nvSpPr>
        <xdr:cNvPr id="216" name="n_2mainValue【福祉施設】&#10;有形固定資産減価償却率">
          <a:extLst>
            <a:ext uri="{FF2B5EF4-FFF2-40B4-BE49-F238E27FC236}">
              <a16:creationId xmlns:a16="http://schemas.microsoft.com/office/drawing/2014/main" id="{8A816216-A4F2-4215-A214-1EC210570638}"/>
            </a:ext>
          </a:extLst>
        </xdr:cNvPr>
        <xdr:cNvSpPr txBox="1"/>
      </xdr:nvSpPr>
      <xdr:spPr>
        <a:xfrm>
          <a:off x="2705744"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121175</xdr:rowOff>
    </xdr:from>
    <xdr:ext cx="405111" cy="259045"/>
    <xdr:sp macro="" textlink="">
      <xdr:nvSpPr>
        <xdr:cNvPr id="217" name="n_3mainValue【福祉施設】&#10;有形固定資産減価償却率">
          <a:extLst>
            <a:ext uri="{FF2B5EF4-FFF2-40B4-BE49-F238E27FC236}">
              <a16:creationId xmlns:a16="http://schemas.microsoft.com/office/drawing/2014/main" id="{932ED4F4-87F6-42DA-B2C6-C97E6473817C}"/>
            </a:ext>
          </a:extLst>
        </xdr:cNvPr>
        <xdr:cNvSpPr txBox="1"/>
      </xdr:nvSpPr>
      <xdr:spPr>
        <a:xfrm>
          <a:off x="1816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84599</xdr:rowOff>
    </xdr:from>
    <xdr:ext cx="405111" cy="259045"/>
    <xdr:sp macro="" textlink="">
      <xdr:nvSpPr>
        <xdr:cNvPr id="218" name="n_4mainValue【福祉施設】&#10;有形固定資産減価償却率">
          <a:extLst>
            <a:ext uri="{FF2B5EF4-FFF2-40B4-BE49-F238E27FC236}">
              <a16:creationId xmlns:a16="http://schemas.microsoft.com/office/drawing/2014/main" id="{58D39920-6353-47EE-9D54-31B81D466EC7}"/>
            </a:ext>
          </a:extLst>
        </xdr:cNvPr>
        <xdr:cNvSpPr txBox="1"/>
      </xdr:nvSpPr>
      <xdr:spPr>
        <a:xfrm>
          <a:off x="9277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94CBF7FD-027F-4CDF-9439-D9B5D290362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45FDE04E-CF53-4DE7-8E1E-1BF2929D71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5E9C4A3E-9B59-4256-A31D-9DEB16214B7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400B18CE-3876-4AA3-BE90-BFC612D226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3FF18FCA-010D-4DBA-88C1-758FE66D60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6E9C2D12-9997-4618-A43A-677834A84E3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47C3F5BE-A314-460A-8FB7-F0AEA1FC0E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70CA0A4B-03EC-4701-8C80-F9D3C4357B1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BF896EF7-A270-4F5D-926A-52B4BD587D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693E43-3BD3-4A9E-B32F-D3919388A3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9" name="直線コネクタ 228">
          <a:extLst>
            <a:ext uri="{FF2B5EF4-FFF2-40B4-BE49-F238E27FC236}">
              <a16:creationId xmlns:a16="http://schemas.microsoft.com/office/drawing/2014/main" id="{DB74E219-2349-4354-8B3B-FE526624A09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0" name="テキスト ボックス 229">
          <a:extLst>
            <a:ext uri="{FF2B5EF4-FFF2-40B4-BE49-F238E27FC236}">
              <a16:creationId xmlns:a16="http://schemas.microsoft.com/office/drawing/2014/main" id="{9861535D-DDB8-41FC-9016-52B71255AC9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1" name="直線コネクタ 230">
          <a:extLst>
            <a:ext uri="{FF2B5EF4-FFF2-40B4-BE49-F238E27FC236}">
              <a16:creationId xmlns:a16="http://schemas.microsoft.com/office/drawing/2014/main" id="{B6C16BA7-F557-41A3-A3DA-8063BE36321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2" name="テキスト ボックス 231">
          <a:extLst>
            <a:ext uri="{FF2B5EF4-FFF2-40B4-BE49-F238E27FC236}">
              <a16:creationId xmlns:a16="http://schemas.microsoft.com/office/drawing/2014/main" id="{04561D7A-FCC4-4B1A-906F-8A38ED6E62D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3" name="直線コネクタ 232">
          <a:extLst>
            <a:ext uri="{FF2B5EF4-FFF2-40B4-BE49-F238E27FC236}">
              <a16:creationId xmlns:a16="http://schemas.microsoft.com/office/drawing/2014/main" id="{9A8980CC-28A1-4223-A027-B72B0549B2F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4" name="テキスト ボックス 233">
          <a:extLst>
            <a:ext uri="{FF2B5EF4-FFF2-40B4-BE49-F238E27FC236}">
              <a16:creationId xmlns:a16="http://schemas.microsoft.com/office/drawing/2014/main" id="{45741350-2DBB-48D1-BD6F-3E919D0C521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5" name="直線コネクタ 234">
          <a:extLst>
            <a:ext uri="{FF2B5EF4-FFF2-40B4-BE49-F238E27FC236}">
              <a16:creationId xmlns:a16="http://schemas.microsoft.com/office/drawing/2014/main" id="{6A167513-8DD2-42E8-AE18-3F526941F1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6" name="テキスト ボックス 235">
          <a:extLst>
            <a:ext uri="{FF2B5EF4-FFF2-40B4-BE49-F238E27FC236}">
              <a16:creationId xmlns:a16="http://schemas.microsoft.com/office/drawing/2014/main" id="{D7A5177C-7AA6-437E-8582-DC9D48B2458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7" name="直線コネクタ 236">
          <a:extLst>
            <a:ext uri="{FF2B5EF4-FFF2-40B4-BE49-F238E27FC236}">
              <a16:creationId xmlns:a16="http://schemas.microsoft.com/office/drawing/2014/main" id="{82093B92-CBBF-4CEE-A8C5-1804F62B5C5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8" name="テキスト ボックス 237">
          <a:extLst>
            <a:ext uri="{FF2B5EF4-FFF2-40B4-BE49-F238E27FC236}">
              <a16:creationId xmlns:a16="http://schemas.microsoft.com/office/drawing/2014/main" id="{F9D70A96-3E31-4FDC-A9DA-D43E5A189ED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464CEED8-43F3-42E3-8094-1EF806CABE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D89769B3-6951-483A-A7B0-CDBC44D859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691EEC6D-D558-4021-99C8-E3ABA6951C7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42" name="直線コネクタ 241">
          <a:extLst>
            <a:ext uri="{FF2B5EF4-FFF2-40B4-BE49-F238E27FC236}">
              <a16:creationId xmlns:a16="http://schemas.microsoft.com/office/drawing/2014/main" id="{BB8A96F2-AD47-4B03-B7C3-4464A306C762}"/>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3" name="【福祉施設】&#10;一人当たり面積最小値テキスト">
          <a:extLst>
            <a:ext uri="{FF2B5EF4-FFF2-40B4-BE49-F238E27FC236}">
              <a16:creationId xmlns:a16="http://schemas.microsoft.com/office/drawing/2014/main" id="{95E97771-056E-4D40-8A5F-0C2E1832FCB7}"/>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4" name="直線コネクタ 243">
          <a:extLst>
            <a:ext uri="{FF2B5EF4-FFF2-40B4-BE49-F238E27FC236}">
              <a16:creationId xmlns:a16="http://schemas.microsoft.com/office/drawing/2014/main" id="{EEA40C93-932C-4B2A-8DFD-66508E547735}"/>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5" name="【福祉施設】&#10;一人当たり面積最大値テキスト">
          <a:extLst>
            <a:ext uri="{FF2B5EF4-FFF2-40B4-BE49-F238E27FC236}">
              <a16:creationId xmlns:a16="http://schemas.microsoft.com/office/drawing/2014/main" id="{D8635CB8-396E-428E-9D2D-D9EDF0D738C5}"/>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6" name="直線コネクタ 245">
          <a:extLst>
            <a:ext uri="{FF2B5EF4-FFF2-40B4-BE49-F238E27FC236}">
              <a16:creationId xmlns:a16="http://schemas.microsoft.com/office/drawing/2014/main" id="{165A104B-8B37-4D08-A6C7-A5278E5C80DE}"/>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247" name="【福祉施設】&#10;一人当たり面積平均値テキスト">
          <a:extLst>
            <a:ext uri="{FF2B5EF4-FFF2-40B4-BE49-F238E27FC236}">
              <a16:creationId xmlns:a16="http://schemas.microsoft.com/office/drawing/2014/main" id="{964860F5-1CD8-449B-A3D0-5BD999E99402}"/>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8" name="フローチャート: 判断 247">
          <a:extLst>
            <a:ext uri="{FF2B5EF4-FFF2-40B4-BE49-F238E27FC236}">
              <a16:creationId xmlns:a16="http://schemas.microsoft.com/office/drawing/2014/main" id="{006D8FA4-1A69-4BDE-B78F-84AD92444B31}"/>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9" name="フローチャート: 判断 248">
          <a:extLst>
            <a:ext uri="{FF2B5EF4-FFF2-40B4-BE49-F238E27FC236}">
              <a16:creationId xmlns:a16="http://schemas.microsoft.com/office/drawing/2014/main" id="{B55F04C6-1AD7-451A-8ED3-CF3A1AB5FA6B}"/>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50" name="フローチャート: 判断 249">
          <a:extLst>
            <a:ext uri="{FF2B5EF4-FFF2-40B4-BE49-F238E27FC236}">
              <a16:creationId xmlns:a16="http://schemas.microsoft.com/office/drawing/2014/main" id="{AA3F255C-0E2A-41E2-B468-E603F07311E1}"/>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51" name="フローチャート: 判断 250">
          <a:extLst>
            <a:ext uri="{FF2B5EF4-FFF2-40B4-BE49-F238E27FC236}">
              <a16:creationId xmlns:a16="http://schemas.microsoft.com/office/drawing/2014/main" id="{C5DBCDD8-3B6B-48AE-A839-59A227EB68AF}"/>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52" name="フローチャート: 判断 251">
          <a:extLst>
            <a:ext uri="{FF2B5EF4-FFF2-40B4-BE49-F238E27FC236}">
              <a16:creationId xmlns:a16="http://schemas.microsoft.com/office/drawing/2014/main" id="{6CA72DDF-D146-4588-9B83-075302FCBB6F}"/>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7D707D7-02AD-4668-8708-3453482AD6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7FC2FD5-A12C-4C37-9977-5AE38F4294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1BC023DE-0AE0-406F-A3F9-4BEB42FCDD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6A5B6BD6-8D79-46A5-AD6B-3944F60F5FF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A1BBBA7-FA77-49BA-A0F5-A8A65A6068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258" name="楕円 257">
          <a:extLst>
            <a:ext uri="{FF2B5EF4-FFF2-40B4-BE49-F238E27FC236}">
              <a16:creationId xmlns:a16="http://schemas.microsoft.com/office/drawing/2014/main" id="{07029A54-508A-44D1-8AE2-653E1C98CDC3}"/>
            </a:ext>
          </a:extLst>
        </xdr:cNvPr>
        <xdr:cNvSpPr/>
      </xdr:nvSpPr>
      <xdr:spPr>
        <a:xfrm>
          <a:off x="10426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30497</xdr:rowOff>
    </xdr:from>
    <xdr:ext cx="469744" cy="259045"/>
    <xdr:sp macro="" textlink="">
      <xdr:nvSpPr>
        <xdr:cNvPr id="259" name="【福祉施設】&#10;一人当たり面積該当値テキスト">
          <a:extLst>
            <a:ext uri="{FF2B5EF4-FFF2-40B4-BE49-F238E27FC236}">
              <a16:creationId xmlns:a16="http://schemas.microsoft.com/office/drawing/2014/main" id="{F8BAC005-C9BF-4EBD-B3B9-8BD089ED6F9C}"/>
            </a:ext>
          </a:extLst>
        </xdr:cNvPr>
        <xdr:cNvSpPr txBox="1"/>
      </xdr:nvSpPr>
      <xdr:spPr>
        <a:xfrm>
          <a:off x="10515600" y="1443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60961</xdr:rowOff>
    </xdr:from>
    <xdr:to>
      <xdr:col>50</xdr:col>
      <xdr:colOff>165100</xdr:colOff>
      <xdr:row>84</xdr:row>
      <xdr:rowOff>162561</xdr:rowOff>
    </xdr:to>
    <xdr:sp macro="" textlink="">
      <xdr:nvSpPr>
        <xdr:cNvPr id="260" name="楕円 259">
          <a:extLst>
            <a:ext uri="{FF2B5EF4-FFF2-40B4-BE49-F238E27FC236}">
              <a16:creationId xmlns:a16="http://schemas.microsoft.com/office/drawing/2014/main" id="{343F9216-8244-4CB0-B824-C840DD0D87B7}"/>
            </a:ext>
          </a:extLst>
        </xdr:cNvPr>
        <xdr:cNvSpPr/>
      </xdr:nvSpPr>
      <xdr:spPr>
        <a:xfrm>
          <a:off x="9588500" y="1446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102870</xdr:rowOff>
    </xdr:from>
    <xdr:to>
      <xdr:col>55</xdr:col>
      <xdr:colOff>0</xdr:colOff>
      <xdr:row>84</xdr:row>
      <xdr:rowOff>111761</xdr:rowOff>
    </xdr:to>
    <xdr:cxnSp macro="">
      <xdr:nvCxnSpPr>
        <xdr:cNvPr id="261" name="直線コネクタ 260">
          <a:extLst>
            <a:ext uri="{FF2B5EF4-FFF2-40B4-BE49-F238E27FC236}">
              <a16:creationId xmlns:a16="http://schemas.microsoft.com/office/drawing/2014/main" id="{C62A2864-CD87-485F-BE5B-4821B0C5DC5C}"/>
            </a:ext>
          </a:extLst>
        </xdr:cNvPr>
        <xdr:cNvCxnSpPr/>
      </xdr:nvCxnSpPr>
      <xdr:spPr>
        <a:xfrm flipV="1">
          <a:off x="9639300" y="14504670"/>
          <a:ext cx="8382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27939</xdr:rowOff>
    </xdr:from>
    <xdr:to>
      <xdr:col>46</xdr:col>
      <xdr:colOff>38100</xdr:colOff>
      <xdr:row>84</xdr:row>
      <xdr:rowOff>129539</xdr:rowOff>
    </xdr:to>
    <xdr:sp macro="" textlink="">
      <xdr:nvSpPr>
        <xdr:cNvPr id="262" name="楕円 261">
          <a:extLst>
            <a:ext uri="{FF2B5EF4-FFF2-40B4-BE49-F238E27FC236}">
              <a16:creationId xmlns:a16="http://schemas.microsoft.com/office/drawing/2014/main" id="{561630F5-C241-4CBE-9E9C-551B0DF79381}"/>
            </a:ext>
          </a:extLst>
        </xdr:cNvPr>
        <xdr:cNvSpPr/>
      </xdr:nvSpPr>
      <xdr:spPr>
        <a:xfrm>
          <a:off x="8699500" y="1442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78739</xdr:rowOff>
    </xdr:from>
    <xdr:to>
      <xdr:col>50</xdr:col>
      <xdr:colOff>114300</xdr:colOff>
      <xdr:row>84</xdr:row>
      <xdr:rowOff>111761</xdr:rowOff>
    </xdr:to>
    <xdr:cxnSp macro="">
      <xdr:nvCxnSpPr>
        <xdr:cNvPr id="263" name="直線コネクタ 262">
          <a:extLst>
            <a:ext uri="{FF2B5EF4-FFF2-40B4-BE49-F238E27FC236}">
              <a16:creationId xmlns:a16="http://schemas.microsoft.com/office/drawing/2014/main" id="{6190A5B9-C350-4CD2-9308-C1B4AF8C1064}"/>
            </a:ext>
          </a:extLst>
        </xdr:cNvPr>
        <xdr:cNvCxnSpPr/>
      </xdr:nvCxnSpPr>
      <xdr:spPr>
        <a:xfrm>
          <a:off x="8750300" y="14480539"/>
          <a:ext cx="88900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35561</xdr:rowOff>
    </xdr:from>
    <xdr:to>
      <xdr:col>41</xdr:col>
      <xdr:colOff>101600</xdr:colOff>
      <xdr:row>84</xdr:row>
      <xdr:rowOff>137161</xdr:rowOff>
    </xdr:to>
    <xdr:sp macro="" textlink="">
      <xdr:nvSpPr>
        <xdr:cNvPr id="264" name="楕円 263">
          <a:extLst>
            <a:ext uri="{FF2B5EF4-FFF2-40B4-BE49-F238E27FC236}">
              <a16:creationId xmlns:a16="http://schemas.microsoft.com/office/drawing/2014/main" id="{129300A1-796D-40F9-A279-54C49994E92F}"/>
            </a:ext>
          </a:extLst>
        </xdr:cNvPr>
        <xdr:cNvSpPr/>
      </xdr:nvSpPr>
      <xdr:spPr>
        <a:xfrm>
          <a:off x="7810500" y="144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78739</xdr:rowOff>
    </xdr:from>
    <xdr:to>
      <xdr:col>45</xdr:col>
      <xdr:colOff>177800</xdr:colOff>
      <xdr:row>84</xdr:row>
      <xdr:rowOff>86361</xdr:rowOff>
    </xdr:to>
    <xdr:cxnSp macro="">
      <xdr:nvCxnSpPr>
        <xdr:cNvPr id="265" name="直線コネクタ 264">
          <a:extLst>
            <a:ext uri="{FF2B5EF4-FFF2-40B4-BE49-F238E27FC236}">
              <a16:creationId xmlns:a16="http://schemas.microsoft.com/office/drawing/2014/main" id="{6660FF02-4723-4BAF-8EA4-47D9C44A20BC}"/>
            </a:ext>
          </a:extLst>
        </xdr:cNvPr>
        <xdr:cNvCxnSpPr/>
      </xdr:nvCxnSpPr>
      <xdr:spPr>
        <a:xfrm flipV="1">
          <a:off x="7861300" y="1448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39370</xdr:rowOff>
    </xdr:from>
    <xdr:to>
      <xdr:col>36</xdr:col>
      <xdr:colOff>165100</xdr:colOff>
      <xdr:row>84</xdr:row>
      <xdr:rowOff>140970</xdr:rowOff>
    </xdr:to>
    <xdr:sp macro="" textlink="">
      <xdr:nvSpPr>
        <xdr:cNvPr id="266" name="楕円 265">
          <a:extLst>
            <a:ext uri="{FF2B5EF4-FFF2-40B4-BE49-F238E27FC236}">
              <a16:creationId xmlns:a16="http://schemas.microsoft.com/office/drawing/2014/main" id="{E41C04F4-F4EE-437A-8170-940CADB68158}"/>
            </a:ext>
          </a:extLst>
        </xdr:cNvPr>
        <xdr:cNvSpPr/>
      </xdr:nvSpPr>
      <xdr:spPr>
        <a:xfrm>
          <a:off x="6921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86361</xdr:rowOff>
    </xdr:from>
    <xdr:to>
      <xdr:col>41</xdr:col>
      <xdr:colOff>50800</xdr:colOff>
      <xdr:row>84</xdr:row>
      <xdr:rowOff>90170</xdr:rowOff>
    </xdr:to>
    <xdr:cxnSp macro="">
      <xdr:nvCxnSpPr>
        <xdr:cNvPr id="267" name="直線コネクタ 266">
          <a:extLst>
            <a:ext uri="{FF2B5EF4-FFF2-40B4-BE49-F238E27FC236}">
              <a16:creationId xmlns:a16="http://schemas.microsoft.com/office/drawing/2014/main" id="{49741E10-C95D-4A84-B4AB-B837DE1A63FD}"/>
            </a:ext>
          </a:extLst>
        </xdr:cNvPr>
        <xdr:cNvCxnSpPr/>
      </xdr:nvCxnSpPr>
      <xdr:spPr>
        <a:xfrm flipV="1">
          <a:off x="6972300" y="14488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8" name="n_1aveValue【福祉施設】&#10;一人当たり面積">
          <a:extLst>
            <a:ext uri="{FF2B5EF4-FFF2-40B4-BE49-F238E27FC236}">
              <a16:creationId xmlns:a16="http://schemas.microsoft.com/office/drawing/2014/main" id="{18304021-7DBE-4284-817A-E6D897281A76}"/>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69" name="n_2aveValue【福祉施設】&#10;一人当たり面積">
          <a:extLst>
            <a:ext uri="{FF2B5EF4-FFF2-40B4-BE49-F238E27FC236}">
              <a16:creationId xmlns:a16="http://schemas.microsoft.com/office/drawing/2014/main" id="{472B3B84-5CA0-4656-A16A-9AA4B07692B0}"/>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149877</xdr:rowOff>
    </xdr:from>
    <xdr:ext cx="469744" cy="259045"/>
    <xdr:sp macro="" textlink="">
      <xdr:nvSpPr>
        <xdr:cNvPr id="270" name="n_3aveValue【福祉施設】&#10;一人当たり面積">
          <a:extLst>
            <a:ext uri="{FF2B5EF4-FFF2-40B4-BE49-F238E27FC236}">
              <a16:creationId xmlns:a16="http://schemas.microsoft.com/office/drawing/2014/main" id="{CDEF875A-8C5C-406F-981C-E5237289C2EA}"/>
            </a:ext>
          </a:extLst>
        </xdr:cNvPr>
        <xdr:cNvSpPr txBox="1"/>
      </xdr:nvSpPr>
      <xdr:spPr>
        <a:xfrm>
          <a:off x="7626427" y="1455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133366</xdr:rowOff>
    </xdr:from>
    <xdr:ext cx="469744" cy="259045"/>
    <xdr:sp macro="" textlink="">
      <xdr:nvSpPr>
        <xdr:cNvPr id="271" name="n_4aveValue【福祉施設】&#10;一人当たり面積">
          <a:extLst>
            <a:ext uri="{FF2B5EF4-FFF2-40B4-BE49-F238E27FC236}">
              <a16:creationId xmlns:a16="http://schemas.microsoft.com/office/drawing/2014/main" id="{D25D8199-BD6B-4514-9246-4684CA13759D}"/>
            </a:ext>
          </a:extLst>
        </xdr:cNvPr>
        <xdr:cNvSpPr txBox="1"/>
      </xdr:nvSpPr>
      <xdr:spPr>
        <a:xfrm>
          <a:off x="6737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153688</xdr:rowOff>
    </xdr:from>
    <xdr:ext cx="469744" cy="259045"/>
    <xdr:sp macro="" textlink="">
      <xdr:nvSpPr>
        <xdr:cNvPr id="272" name="n_1mainValue【福祉施設】&#10;一人当たり面積">
          <a:extLst>
            <a:ext uri="{FF2B5EF4-FFF2-40B4-BE49-F238E27FC236}">
              <a16:creationId xmlns:a16="http://schemas.microsoft.com/office/drawing/2014/main" id="{A353FF74-ABCC-42F8-A4D7-E6A452D4A04F}"/>
            </a:ext>
          </a:extLst>
        </xdr:cNvPr>
        <xdr:cNvSpPr txBox="1"/>
      </xdr:nvSpPr>
      <xdr:spPr>
        <a:xfrm>
          <a:off x="9391727"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120666</xdr:rowOff>
    </xdr:from>
    <xdr:ext cx="469744" cy="259045"/>
    <xdr:sp macro="" textlink="">
      <xdr:nvSpPr>
        <xdr:cNvPr id="273" name="n_2mainValue【福祉施設】&#10;一人当たり面積">
          <a:extLst>
            <a:ext uri="{FF2B5EF4-FFF2-40B4-BE49-F238E27FC236}">
              <a16:creationId xmlns:a16="http://schemas.microsoft.com/office/drawing/2014/main" id="{BF54478A-A5BC-427A-9E28-92D93A8FB55C}"/>
            </a:ext>
          </a:extLst>
        </xdr:cNvPr>
        <xdr:cNvSpPr txBox="1"/>
      </xdr:nvSpPr>
      <xdr:spPr>
        <a:xfrm>
          <a:off x="8515427" y="1452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153688</xdr:rowOff>
    </xdr:from>
    <xdr:ext cx="469744" cy="259045"/>
    <xdr:sp macro="" textlink="">
      <xdr:nvSpPr>
        <xdr:cNvPr id="274" name="n_3mainValue【福祉施設】&#10;一人当たり面積">
          <a:extLst>
            <a:ext uri="{FF2B5EF4-FFF2-40B4-BE49-F238E27FC236}">
              <a16:creationId xmlns:a16="http://schemas.microsoft.com/office/drawing/2014/main" id="{72D05717-4975-4C52-A32D-8CAC102063E4}"/>
            </a:ext>
          </a:extLst>
        </xdr:cNvPr>
        <xdr:cNvSpPr txBox="1"/>
      </xdr:nvSpPr>
      <xdr:spPr>
        <a:xfrm>
          <a:off x="7626427" y="1421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157497</xdr:rowOff>
    </xdr:from>
    <xdr:ext cx="469744" cy="259045"/>
    <xdr:sp macro="" textlink="">
      <xdr:nvSpPr>
        <xdr:cNvPr id="275" name="n_4mainValue【福祉施設】&#10;一人当たり面積">
          <a:extLst>
            <a:ext uri="{FF2B5EF4-FFF2-40B4-BE49-F238E27FC236}">
              <a16:creationId xmlns:a16="http://schemas.microsoft.com/office/drawing/2014/main" id="{8760B27E-9C00-44BB-9926-4FED486F84FE}"/>
            </a:ext>
          </a:extLst>
        </xdr:cNvPr>
        <xdr:cNvSpPr txBox="1"/>
      </xdr:nvSpPr>
      <xdr:spPr>
        <a:xfrm>
          <a:off x="6737427" y="142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84DAB70A-EFE0-4050-901D-D23CE78164B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6FFF9CAF-5925-4175-9413-7059795D8C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EFF27E85-9FB7-4DB0-870A-47042F67E3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E46BAA9F-3E5C-4249-AB02-991F9CEEC85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6697EB60-0F33-4065-820E-0584E1DD4D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3C1BA51-176D-42D3-8D71-BD4C14F944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DE07F6FB-FE6B-4552-80FA-CB83F667797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34B61F7B-A617-472F-B404-AB35267B29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8F28EDE-D6C0-4916-9138-9D61075F20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607143E7-9874-4E5A-AACC-32B4D2EBFA9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9286C8-F3E5-4895-9805-44620FF4B05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99079E9E-02B8-4AE5-912A-E8E83B4FB8C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B0C63F3F-27B0-4D32-9986-402387514BA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4507EEF6-4139-455D-8E82-7EDC0329436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2007AE57-B399-4D21-B083-F640D9AD46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20E472A4-8E0F-4DC1-9B25-2490794134B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D37F797B-07FB-4DC9-AF89-0521A0F2ECF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17FB2D93-D0D0-4AB6-B8EE-97854862F7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C658B949-A543-494B-8A9F-A87249CDE2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D433621F-6F52-477D-9072-B69436A2F1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9D517294-8BB2-41A9-AA32-4DD9DB3D39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D8455151-C945-49C8-A440-87100CA0FD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2CFA7BA8-B174-4888-A96F-608A6594CA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781F57D5-08E6-4BE5-A913-0B03EBD982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EDC14DCA-C7CE-42C0-B0C2-FA6165E132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6BDB6C15-9823-4D62-BBF5-2286DAC5880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B46808F9-6FDF-4A80-9A96-73E23C4B40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5F74978F-CF13-4256-BC0D-ABDE68F2061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04" name="テキスト ボックス 303">
          <a:extLst>
            <a:ext uri="{FF2B5EF4-FFF2-40B4-BE49-F238E27FC236}">
              <a16:creationId xmlns:a16="http://schemas.microsoft.com/office/drawing/2014/main" id="{8E1DD1DE-7A4B-433B-8B20-055634703E5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8EBA730B-9FF3-4E31-91B5-7C832FA3C7E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F29C47B1-3121-4857-A1CF-11FC8E73B2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7B48F83A-2895-4420-82C0-228C5ED3CC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3E59D972-7D70-4928-9617-4BC7FC8D6AA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079E0D42-B349-4CB1-A24F-04CECDBCECC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F001CC8A-65CC-44A1-B1A5-811EAB8FC83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F5E9F665-EFEF-4108-B5C8-4045A521BC1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11E5C22D-3914-4F1F-BADD-8E2E23C905A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1808C017-221E-4ADF-BCFA-2E215423E38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14" name="テキスト ボックス 313">
          <a:extLst>
            <a:ext uri="{FF2B5EF4-FFF2-40B4-BE49-F238E27FC236}">
              <a16:creationId xmlns:a16="http://schemas.microsoft.com/office/drawing/2014/main" id="{DBF93281-3A67-4651-AE36-7BD05E160C97}"/>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F96CE444-0F28-4F93-9A42-A4376648D63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6" name="テキスト ボックス 315">
          <a:extLst>
            <a:ext uri="{FF2B5EF4-FFF2-40B4-BE49-F238E27FC236}">
              <a16:creationId xmlns:a16="http://schemas.microsoft.com/office/drawing/2014/main" id="{048CFF0A-B14F-49D9-AA9E-4D88D8B00F8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F5B38195-6277-4192-80B2-26CF48A76C0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318" name="直線コネクタ 317">
          <a:extLst>
            <a:ext uri="{FF2B5EF4-FFF2-40B4-BE49-F238E27FC236}">
              <a16:creationId xmlns:a16="http://schemas.microsoft.com/office/drawing/2014/main" id="{D50B820C-6A04-4930-8A70-CE067F64F734}"/>
            </a:ext>
          </a:extLst>
        </xdr:cNvPr>
        <xdr:cNvCxnSpPr/>
      </xdr:nvCxnSpPr>
      <xdr:spPr>
        <a:xfrm flipV="1">
          <a:off x="16318864" y="5670369"/>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319" name="【一般廃棄物処理施設】&#10;有形固定資産減価償却率最小値テキスト">
          <a:extLst>
            <a:ext uri="{FF2B5EF4-FFF2-40B4-BE49-F238E27FC236}">
              <a16:creationId xmlns:a16="http://schemas.microsoft.com/office/drawing/2014/main" id="{B0A28D20-27B1-4720-B8B3-9B6C83A2DE44}"/>
            </a:ext>
          </a:extLst>
        </xdr:cNvPr>
        <xdr:cNvSpPr txBox="1"/>
      </xdr:nvSpPr>
      <xdr:spPr>
        <a:xfrm>
          <a:off x="16357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320" name="直線コネクタ 319">
          <a:extLst>
            <a:ext uri="{FF2B5EF4-FFF2-40B4-BE49-F238E27FC236}">
              <a16:creationId xmlns:a16="http://schemas.microsoft.com/office/drawing/2014/main" id="{46D34D5C-F142-467D-ADFC-221BE8528F14}"/>
            </a:ext>
          </a:extLst>
        </xdr:cNvPr>
        <xdr:cNvCxnSpPr/>
      </xdr:nvCxnSpPr>
      <xdr:spPr>
        <a:xfrm>
          <a:off x="16230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321" name="【一般廃棄物処理施設】&#10;有形固定資産減価償却率最大値テキスト">
          <a:extLst>
            <a:ext uri="{FF2B5EF4-FFF2-40B4-BE49-F238E27FC236}">
              <a16:creationId xmlns:a16="http://schemas.microsoft.com/office/drawing/2014/main" id="{97368D8A-5D2A-4C04-8CFF-7359C30A244A}"/>
            </a:ext>
          </a:extLst>
        </xdr:cNvPr>
        <xdr:cNvSpPr txBox="1"/>
      </xdr:nvSpPr>
      <xdr:spPr>
        <a:xfrm>
          <a:off x="16357600" y="544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322" name="直線コネクタ 321">
          <a:extLst>
            <a:ext uri="{FF2B5EF4-FFF2-40B4-BE49-F238E27FC236}">
              <a16:creationId xmlns:a16="http://schemas.microsoft.com/office/drawing/2014/main" id="{47CBAB05-4959-4311-B4BB-8A7EBC57B4E1}"/>
            </a:ext>
          </a:extLst>
        </xdr:cNvPr>
        <xdr:cNvCxnSpPr/>
      </xdr:nvCxnSpPr>
      <xdr:spPr>
        <a:xfrm>
          <a:off x="16230600" y="567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19B5B4DF-04E4-4221-9BA5-DAE785FCABB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324" name="フローチャート: 判断 323">
          <a:extLst>
            <a:ext uri="{FF2B5EF4-FFF2-40B4-BE49-F238E27FC236}">
              <a16:creationId xmlns:a16="http://schemas.microsoft.com/office/drawing/2014/main" id="{5F483D4C-B150-4228-9C38-808C9FA72B2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325" name="フローチャート: 判断 324">
          <a:extLst>
            <a:ext uri="{FF2B5EF4-FFF2-40B4-BE49-F238E27FC236}">
              <a16:creationId xmlns:a16="http://schemas.microsoft.com/office/drawing/2014/main" id="{99AEF4F3-FFA2-42CE-9952-4C2CFC1FE877}"/>
            </a:ext>
          </a:extLst>
        </xdr:cNvPr>
        <xdr:cNvSpPr/>
      </xdr:nvSpPr>
      <xdr:spPr>
        <a:xfrm>
          <a:off x="1543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26" name="フローチャート: 判断 325">
          <a:extLst>
            <a:ext uri="{FF2B5EF4-FFF2-40B4-BE49-F238E27FC236}">
              <a16:creationId xmlns:a16="http://schemas.microsoft.com/office/drawing/2014/main" id="{E144D30F-9FC1-47A7-AAB9-6D413AEB6E26}"/>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67854</xdr:rowOff>
    </xdr:from>
    <xdr:to>
      <xdr:col>72</xdr:col>
      <xdr:colOff>38100</xdr:colOff>
      <xdr:row>38</xdr:row>
      <xdr:rowOff>169454</xdr:rowOff>
    </xdr:to>
    <xdr:sp macro="" textlink="">
      <xdr:nvSpPr>
        <xdr:cNvPr id="327" name="フローチャート: 判断 326">
          <a:extLst>
            <a:ext uri="{FF2B5EF4-FFF2-40B4-BE49-F238E27FC236}">
              <a16:creationId xmlns:a16="http://schemas.microsoft.com/office/drawing/2014/main" id="{78266C61-CD2F-4E3E-884F-8BF2835329B4}"/>
            </a:ext>
          </a:extLst>
        </xdr:cNvPr>
        <xdr:cNvSpPr/>
      </xdr:nvSpPr>
      <xdr:spPr>
        <a:xfrm>
          <a:off x="1365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328" name="フローチャート: 判断 327">
          <a:extLst>
            <a:ext uri="{FF2B5EF4-FFF2-40B4-BE49-F238E27FC236}">
              <a16:creationId xmlns:a16="http://schemas.microsoft.com/office/drawing/2014/main" id="{8B7F080A-BF3A-4471-B08E-7AA029760912}"/>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BF31C962-F90F-408C-B1AD-2CEF176A177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9A88CF8-04D4-4F81-910B-FEAC4B03A4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B9B20756-11FA-49E0-BBC8-0802C0E3E07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B0411AF4-9CE6-40EA-AEA5-D9A2DCB888C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1564462-C044-4848-A045-77265DA0CC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334" name="楕円 333">
          <a:extLst>
            <a:ext uri="{FF2B5EF4-FFF2-40B4-BE49-F238E27FC236}">
              <a16:creationId xmlns:a16="http://schemas.microsoft.com/office/drawing/2014/main" id="{B60296BA-BCCB-40E6-845D-5CED87D5D21E}"/>
            </a:ext>
          </a:extLst>
        </xdr:cNvPr>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335" name="【一般廃棄物処理施設】&#10;有形固定資産減価償却率該当値テキスト">
          <a:extLst>
            <a:ext uri="{FF2B5EF4-FFF2-40B4-BE49-F238E27FC236}">
              <a16:creationId xmlns:a16="http://schemas.microsoft.com/office/drawing/2014/main" id="{8AF3D7E5-CD1C-4817-B13C-BDD4CBFB5D14}"/>
            </a:ext>
          </a:extLst>
        </xdr:cNvPr>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64588</xdr:rowOff>
    </xdr:from>
    <xdr:to>
      <xdr:col>81</xdr:col>
      <xdr:colOff>101600</xdr:colOff>
      <xdr:row>40</xdr:row>
      <xdr:rowOff>166188</xdr:rowOff>
    </xdr:to>
    <xdr:sp macro="" textlink="">
      <xdr:nvSpPr>
        <xdr:cNvPr id="336" name="楕円 335">
          <a:extLst>
            <a:ext uri="{FF2B5EF4-FFF2-40B4-BE49-F238E27FC236}">
              <a16:creationId xmlns:a16="http://schemas.microsoft.com/office/drawing/2014/main" id="{125BC298-F91F-4007-86FC-A57DC84D43E2}"/>
            </a:ext>
          </a:extLst>
        </xdr:cNvPr>
        <xdr:cNvSpPr/>
      </xdr:nvSpPr>
      <xdr:spPr>
        <a:xfrm>
          <a:off x="15430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115388</xdr:rowOff>
    </xdr:from>
    <xdr:to>
      <xdr:col>85</xdr:col>
      <xdr:colOff>127000</xdr:colOff>
      <xdr:row>41</xdr:row>
      <xdr:rowOff>2722</xdr:rowOff>
    </xdr:to>
    <xdr:cxnSp macro="">
      <xdr:nvCxnSpPr>
        <xdr:cNvPr id="337" name="直線コネクタ 336">
          <a:extLst>
            <a:ext uri="{FF2B5EF4-FFF2-40B4-BE49-F238E27FC236}">
              <a16:creationId xmlns:a16="http://schemas.microsoft.com/office/drawing/2014/main" id="{AF32FD15-5FBF-4AD3-AE1A-BCFFE4B36C5E}"/>
            </a:ext>
          </a:extLst>
        </xdr:cNvPr>
        <xdr:cNvCxnSpPr/>
      </xdr:nvCxnSpPr>
      <xdr:spPr>
        <a:xfrm>
          <a:off x="15481300" y="697338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35197</xdr:rowOff>
    </xdr:from>
    <xdr:to>
      <xdr:col>76</xdr:col>
      <xdr:colOff>165100</xdr:colOff>
      <xdr:row>40</xdr:row>
      <xdr:rowOff>136797</xdr:rowOff>
    </xdr:to>
    <xdr:sp macro="" textlink="">
      <xdr:nvSpPr>
        <xdr:cNvPr id="338" name="楕円 337">
          <a:extLst>
            <a:ext uri="{FF2B5EF4-FFF2-40B4-BE49-F238E27FC236}">
              <a16:creationId xmlns:a16="http://schemas.microsoft.com/office/drawing/2014/main" id="{4051270D-3AF7-4852-81F2-E1A0189A9BD2}"/>
            </a:ext>
          </a:extLst>
        </xdr:cNvPr>
        <xdr:cNvSpPr/>
      </xdr:nvSpPr>
      <xdr:spPr>
        <a:xfrm>
          <a:off x="14541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85997</xdr:rowOff>
    </xdr:from>
    <xdr:to>
      <xdr:col>81</xdr:col>
      <xdr:colOff>50800</xdr:colOff>
      <xdr:row>40</xdr:row>
      <xdr:rowOff>115388</xdr:rowOff>
    </xdr:to>
    <xdr:cxnSp macro="">
      <xdr:nvCxnSpPr>
        <xdr:cNvPr id="339" name="直線コネクタ 338">
          <a:extLst>
            <a:ext uri="{FF2B5EF4-FFF2-40B4-BE49-F238E27FC236}">
              <a16:creationId xmlns:a16="http://schemas.microsoft.com/office/drawing/2014/main" id="{53289FAD-209E-468C-8D6E-826ED7BA00F2}"/>
            </a:ext>
          </a:extLst>
        </xdr:cNvPr>
        <xdr:cNvCxnSpPr/>
      </xdr:nvCxnSpPr>
      <xdr:spPr>
        <a:xfrm>
          <a:off x="14592300" y="69439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128270</xdr:rowOff>
    </xdr:from>
    <xdr:to>
      <xdr:col>72</xdr:col>
      <xdr:colOff>38100</xdr:colOff>
      <xdr:row>40</xdr:row>
      <xdr:rowOff>58420</xdr:rowOff>
    </xdr:to>
    <xdr:sp macro="" textlink="">
      <xdr:nvSpPr>
        <xdr:cNvPr id="340" name="楕円 339">
          <a:extLst>
            <a:ext uri="{FF2B5EF4-FFF2-40B4-BE49-F238E27FC236}">
              <a16:creationId xmlns:a16="http://schemas.microsoft.com/office/drawing/2014/main" id="{AE9BB7A2-92DD-4B27-8252-CC29529476C2}"/>
            </a:ext>
          </a:extLst>
        </xdr:cNvPr>
        <xdr:cNvSpPr/>
      </xdr:nvSpPr>
      <xdr:spPr>
        <a:xfrm>
          <a:off x="1365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7620</xdr:rowOff>
    </xdr:from>
    <xdr:to>
      <xdr:col>76</xdr:col>
      <xdr:colOff>114300</xdr:colOff>
      <xdr:row>40</xdr:row>
      <xdr:rowOff>85997</xdr:rowOff>
    </xdr:to>
    <xdr:cxnSp macro="">
      <xdr:nvCxnSpPr>
        <xdr:cNvPr id="341" name="直線コネクタ 340">
          <a:extLst>
            <a:ext uri="{FF2B5EF4-FFF2-40B4-BE49-F238E27FC236}">
              <a16:creationId xmlns:a16="http://schemas.microsoft.com/office/drawing/2014/main" id="{F01DCFE4-E7B3-4BE8-86C9-0236BC5DE358}"/>
            </a:ext>
          </a:extLst>
        </xdr:cNvPr>
        <xdr:cNvCxnSpPr/>
      </xdr:nvCxnSpPr>
      <xdr:spPr>
        <a:xfrm>
          <a:off x="13703300" y="68656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56424</xdr:rowOff>
    </xdr:from>
    <xdr:to>
      <xdr:col>67</xdr:col>
      <xdr:colOff>101600</xdr:colOff>
      <xdr:row>39</xdr:row>
      <xdr:rowOff>158024</xdr:rowOff>
    </xdr:to>
    <xdr:sp macro="" textlink="">
      <xdr:nvSpPr>
        <xdr:cNvPr id="342" name="楕円 341">
          <a:extLst>
            <a:ext uri="{FF2B5EF4-FFF2-40B4-BE49-F238E27FC236}">
              <a16:creationId xmlns:a16="http://schemas.microsoft.com/office/drawing/2014/main" id="{EC54DAC9-32AD-44B5-8283-A09D9EC84D00}"/>
            </a:ext>
          </a:extLst>
        </xdr:cNvPr>
        <xdr:cNvSpPr/>
      </xdr:nvSpPr>
      <xdr:spPr>
        <a:xfrm>
          <a:off x="12763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107224</xdr:rowOff>
    </xdr:from>
    <xdr:to>
      <xdr:col>71</xdr:col>
      <xdr:colOff>177800</xdr:colOff>
      <xdr:row>40</xdr:row>
      <xdr:rowOff>7620</xdr:rowOff>
    </xdr:to>
    <xdr:cxnSp macro="">
      <xdr:nvCxnSpPr>
        <xdr:cNvPr id="343" name="直線コネクタ 342">
          <a:extLst>
            <a:ext uri="{FF2B5EF4-FFF2-40B4-BE49-F238E27FC236}">
              <a16:creationId xmlns:a16="http://schemas.microsoft.com/office/drawing/2014/main" id="{31524D01-9F44-40BA-9FDC-A6E2C1E8413F}"/>
            </a:ext>
          </a:extLst>
        </xdr:cNvPr>
        <xdr:cNvCxnSpPr/>
      </xdr:nvCxnSpPr>
      <xdr:spPr>
        <a:xfrm>
          <a:off x="12814300" y="67937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id="{2789FEBC-5B20-4C0F-BF53-1BAB7FF2CFF5}"/>
            </a:ext>
          </a:extLst>
        </xdr:cNvPr>
        <xdr:cNvSpPr txBox="1"/>
      </xdr:nvSpPr>
      <xdr:spPr>
        <a:xfrm>
          <a:off x="15266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345" name="n_2aveValue【一般廃棄物処理施設】&#10;有形固定資産減価償却率">
          <a:extLst>
            <a:ext uri="{FF2B5EF4-FFF2-40B4-BE49-F238E27FC236}">
              <a16:creationId xmlns:a16="http://schemas.microsoft.com/office/drawing/2014/main" id="{E1895930-7564-4996-AE78-7B9BD24BA239}"/>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14531</xdr:rowOff>
    </xdr:from>
    <xdr:ext cx="405111" cy="259045"/>
    <xdr:sp macro="" textlink="">
      <xdr:nvSpPr>
        <xdr:cNvPr id="346" name="n_3aveValue【一般廃棄物処理施設】&#10;有形固定資産減価償却率">
          <a:extLst>
            <a:ext uri="{FF2B5EF4-FFF2-40B4-BE49-F238E27FC236}">
              <a16:creationId xmlns:a16="http://schemas.microsoft.com/office/drawing/2014/main" id="{BD74E737-3043-4410-A3C7-7776C693FB75}"/>
            </a:ext>
          </a:extLst>
        </xdr:cNvPr>
        <xdr:cNvSpPr txBox="1"/>
      </xdr:nvSpPr>
      <xdr:spPr>
        <a:xfrm>
          <a:off x="13500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347" name="n_4aveValue【一般廃棄物処理施設】&#10;有形固定資産減価償却率">
          <a:extLst>
            <a:ext uri="{FF2B5EF4-FFF2-40B4-BE49-F238E27FC236}">
              <a16:creationId xmlns:a16="http://schemas.microsoft.com/office/drawing/2014/main" id="{862211E4-EB56-4318-8C8B-B53A245E84D2}"/>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157315</xdr:rowOff>
    </xdr:from>
    <xdr:ext cx="405111" cy="259045"/>
    <xdr:sp macro="" textlink="">
      <xdr:nvSpPr>
        <xdr:cNvPr id="348" name="n_1mainValue【一般廃棄物処理施設】&#10;有形固定資産減価償却率">
          <a:extLst>
            <a:ext uri="{FF2B5EF4-FFF2-40B4-BE49-F238E27FC236}">
              <a16:creationId xmlns:a16="http://schemas.microsoft.com/office/drawing/2014/main" id="{5F628F06-BEA0-4549-8B70-9BE368B403D7}"/>
            </a:ext>
          </a:extLst>
        </xdr:cNvPr>
        <xdr:cNvSpPr txBox="1"/>
      </xdr:nvSpPr>
      <xdr:spPr>
        <a:xfrm>
          <a:off x="15266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127924</xdr:rowOff>
    </xdr:from>
    <xdr:ext cx="405111" cy="259045"/>
    <xdr:sp macro="" textlink="">
      <xdr:nvSpPr>
        <xdr:cNvPr id="349" name="n_2mainValue【一般廃棄物処理施設】&#10;有形固定資産減価償却率">
          <a:extLst>
            <a:ext uri="{FF2B5EF4-FFF2-40B4-BE49-F238E27FC236}">
              <a16:creationId xmlns:a16="http://schemas.microsoft.com/office/drawing/2014/main" id="{7B586E79-BD2E-4389-AF30-FC9647BBBA99}"/>
            </a:ext>
          </a:extLst>
        </xdr:cNvPr>
        <xdr:cNvSpPr txBox="1"/>
      </xdr:nvSpPr>
      <xdr:spPr>
        <a:xfrm>
          <a:off x="14389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49547</xdr:rowOff>
    </xdr:from>
    <xdr:ext cx="405111" cy="259045"/>
    <xdr:sp macro="" textlink="">
      <xdr:nvSpPr>
        <xdr:cNvPr id="350" name="n_3mainValue【一般廃棄物処理施設】&#10;有形固定資産減価償却率">
          <a:extLst>
            <a:ext uri="{FF2B5EF4-FFF2-40B4-BE49-F238E27FC236}">
              <a16:creationId xmlns:a16="http://schemas.microsoft.com/office/drawing/2014/main" id="{E7550419-2F7F-45D3-ADA5-73B56DAF6788}"/>
            </a:ext>
          </a:extLst>
        </xdr:cNvPr>
        <xdr:cNvSpPr txBox="1"/>
      </xdr:nvSpPr>
      <xdr:spPr>
        <a:xfrm>
          <a:off x="13500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149151</xdr:rowOff>
    </xdr:from>
    <xdr:ext cx="405111" cy="259045"/>
    <xdr:sp macro="" textlink="">
      <xdr:nvSpPr>
        <xdr:cNvPr id="351" name="n_4mainValue【一般廃棄物処理施設】&#10;有形固定資産減価償却率">
          <a:extLst>
            <a:ext uri="{FF2B5EF4-FFF2-40B4-BE49-F238E27FC236}">
              <a16:creationId xmlns:a16="http://schemas.microsoft.com/office/drawing/2014/main" id="{CA0F3965-2ACB-4112-893A-E842D8A61E95}"/>
            </a:ext>
          </a:extLst>
        </xdr:cNvPr>
        <xdr:cNvSpPr txBox="1"/>
      </xdr:nvSpPr>
      <xdr:spPr>
        <a:xfrm>
          <a:off x="12611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A4888709-068C-4769-9416-152A48292C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EC047B9C-4873-48FE-9CF7-7B96D4364E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D0833FBD-BA84-4581-95EC-20D7C39F63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6E764638-BD07-4648-A130-B27FCD6FCA1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7687B472-6859-4EA5-B7C1-19F068A571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9040DF17-40F9-44AB-83A4-BCB2D8E519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DB791CB7-469F-43B5-921A-A75202542B3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11CA78A0-BA1E-4432-9E66-B27B9BCD529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F3C3043F-2146-46C4-B00C-C9FE85345DE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21195A67-5866-4B71-B3BF-D1B7DB7FD6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a:extLst>
            <a:ext uri="{FF2B5EF4-FFF2-40B4-BE49-F238E27FC236}">
              <a16:creationId xmlns:a16="http://schemas.microsoft.com/office/drawing/2014/main" id="{74CDE5A4-4B54-490A-9F14-F947CC2705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3" name="テキスト ボックス 362">
          <a:extLst>
            <a:ext uri="{FF2B5EF4-FFF2-40B4-BE49-F238E27FC236}">
              <a16:creationId xmlns:a16="http://schemas.microsoft.com/office/drawing/2014/main" id="{7DA12B5D-E7F9-4FA8-B5C5-6C2D8439226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a:extLst>
            <a:ext uri="{FF2B5EF4-FFF2-40B4-BE49-F238E27FC236}">
              <a16:creationId xmlns:a16="http://schemas.microsoft.com/office/drawing/2014/main" id="{9E22B07B-A190-4734-96EF-421C22D5767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5" name="テキスト ボックス 364">
          <a:extLst>
            <a:ext uri="{FF2B5EF4-FFF2-40B4-BE49-F238E27FC236}">
              <a16:creationId xmlns:a16="http://schemas.microsoft.com/office/drawing/2014/main" id="{D9783257-96D0-4459-AA77-178115FD4E6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a:extLst>
            <a:ext uri="{FF2B5EF4-FFF2-40B4-BE49-F238E27FC236}">
              <a16:creationId xmlns:a16="http://schemas.microsoft.com/office/drawing/2014/main" id="{662C170D-D64E-48B3-BE53-7B23622AA2C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7" name="テキスト ボックス 366">
          <a:extLst>
            <a:ext uri="{FF2B5EF4-FFF2-40B4-BE49-F238E27FC236}">
              <a16:creationId xmlns:a16="http://schemas.microsoft.com/office/drawing/2014/main" id="{692BB349-ABD7-477E-8308-A8E76982557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a:extLst>
            <a:ext uri="{FF2B5EF4-FFF2-40B4-BE49-F238E27FC236}">
              <a16:creationId xmlns:a16="http://schemas.microsoft.com/office/drawing/2014/main" id="{FFF07E82-B82C-40A4-A9D3-893491EB76D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9" name="テキスト ボックス 368">
          <a:extLst>
            <a:ext uri="{FF2B5EF4-FFF2-40B4-BE49-F238E27FC236}">
              <a16:creationId xmlns:a16="http://schemas.microsoft.com/office/drawing/2014/main" id="{CDD38C8B-8209-4993-A159-5590D47BF858}"/>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a:extLst>
            <a:ext uri="{FF2B5EF4-FFF2-40B4-BE49-F238E27FC236}">
              <a16:creationId xmlns:a16="http://schemas.microsoft.com/office/drawing/2014/main" id="{98FB53C2-47DB-4B3E-93AB-F00F5E4B969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71" name="テキスト ボックス 370">
          <a:extLst>
            <a:ext uri="{FF2B5EF4-FFF2-40B4-BE49-F238E27FC236}">
              <a16:creationId xmlns:a16="http://schemas.microsoft.com/office/drawing/2014/main" id="{427B84A6-07BC-4379-B7EF-610B7C6FDD55}"/>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a:extLst>
            <a:ext uri="{FF2B5EF4-FFF2-40B4-BE49-F238E27FC236}">
              <a16:creationId xmlns:a16="http://schemas.microsoft.com/office/drawing/2014/main" id="{712B27B6-B6F2-436D-AD0F-CFF0D6503AB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73" name="テキスト ボックス 372">
          <a:extLst>
            <a:ext uri="{FF2B5EF4-FFF2-40B4-BE49-F238E27FC236}">
              <a16:creationId xmlns:a16="http://schemas.microsoft.com/office/drawing/2014/main" id="{DE87E1A4-DFF4-4B9E-A6FE-C4563EBCAD9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448F3C5F-39D1-4252-8B4C-08243E27C8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04494E83-17E9-48CC-8852-B589ED4E1BB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5E8FBFE4-E25E-438A-B3AE-E4F32AF68B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377" name="直線コネクタ 376">
          <a:extLst>
            <a:ext uri="{FF2B5EF4-FFF2-40B4-BE49-F238E27FC236}">
              <a16:creationId xmlns:a16="http://schemas.microsoft.com/office/drawing/2014/main" id="{233E79D6-1F9A-4243-845A-670798797659}"/>
            </a:ext>
          </a:extLst>
        </xdr:cNvPr>
        <xdr:cNvCxnSpPr/>
      </xdr:nvCxnSpPr>
      <xdr:spPr>
        <a:xfrm flipV="1">
          <a:off x="22160864" y="5658713"/>
          <a:ext cx="0" cy="159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378" name="【一般廃棄物処理施設】&#10;一人当たり有形固定資産（償却資産）額最小値テキスト">
          <a:extLst>
            <a:ext uri="{FF2B5EF4-FFF2-40B4-BE49-F238E27FC236}">
              <a16:creationId xmlns:a16="http://schemas.microsoft.com/office/drawing/2014/main" id="{3541B713-4A19-4DFD-83DF-375EF7FCB1D3}"/>
            </a:ext>
          </a:extLst>
        </xdr:cNvPr>
        <xdr:cNvSpPr txBox="1"/>
      </xdr:nvSpPr>
      <xdr:spPr>
        <a:xfrm>
          <a:off x="22199600" y="72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379" name="直線コネクタ 378">
          <a:extLst>
            <a:ext uri="{FF2B5EF4-FFF2-40B4-BE49-F238E27FC236}">
              <a16:creationId xmlns:a16="http://schemas.microsoft.com/office/drawing/2014/main" id="{C974A64D-D4A0-42C3-BD74-75519B2EE3D8}"/>
            </a:ext>
          </a:extLst>
        </xdr:cNvPr>
        <xdr:cNvCxnSpPr/>
      </xdr:nvCxnSpPr>
      <xdr:spPr>
        <a:xfrm>
          <a:off x="22072600" y="725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E8498062-F97F-4F2C-AB15-8E47724251B6}"/>
            </a:ext>
          </a:extLst>
        </xdr:cNvPr>
        <xdr:cNvSpPr txBox="1"/>
      </xdr:nvSpPr>
      <xdr:spPr>
        <a:xfrm>
          <a:off x="22199600" y="5433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381" name="直線コネクタ 380">
          <a:extLst>
            <a:ext uri="{FF2B5EF4-FFF2-40B4-BE49-F238E27FC236}">
              <a16:creationId xmlns:a16="http://schemas.microsoft.com/office/drawing/2014/main" id="{3A512C35-4C96-40EA-9533-57DC6EDF9914}"/>
            </a:ext>
          </a:extLst>
        </xdr:cNvPr>
        <xdr:cNvCxnSpPr/>
      </xdr:nvCxnSpPr>
      <xdr:spPr>
        <a:xfrm>
          <a:off x="22072600" y="565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382" name="【一般廃棄物処理施設】&#10;一人当たり有形固定資産（償却資産）額平均値テキスト">
          <a:extLst>
            <a:ext uri="{FF2B5EF4-FFF2-40B4-BE49-F238E27FC236}">
              <a16:creationId xmlns:a16="http://schemas.microsoft.com/office/drawing/2014/main" id="{ED62CA86-3109-46F5-9524-3587E2C5E643}"/>
            </a:ext>
          </a:extLst>
        </xdr:cNvPr>
        <xdr:cNvSpPr txBox="1"/>
      </xdr:nvSpPr>
      <xdr:spPr>
        <a:xfrm>
          <a:off x="22199600" y="669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383" name="フローチャート: 判断 382">
          <a:extLst>
            <a:ext uri="{FF2B5EF4-FFF2-40B4-BE49-F238E27FC236}">
              <a16:creationId xmlns:a16="http://schemas.microsoft.com/office/drawing/2014/main" id="{D156B4B6-DE27-4606-9962-DF073DF53739}"/>
            </a:ext>
          </a:extLst>
        </xdr:cNvPr>
        <xdr:cNvSpPr/>
      </xdr:nvSpPr>
      <xdr:spPr>
        <a:xfrm>
          <a:off x="22110700" y="671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384" name="フローチャート: 判断 383">
          <a:extLst>
            <a:ext uri="{FF2B5EF4-FFF2-40B4-BE49-F238E27FC236}">
              <a16:creationId xmlns:a16="http://schemas.microsoft.com/office/drawing/2014/main" id="{3415D490-ED4F-4A66-ADB0-4E5202C71F1F}"/>
            </a:ext>
          </a:extLst>
        </xdr:cNvPr>
        <xdr:cNvSpPr/>
      </xdr:nvSpPr>
      <xdr:spPr>
        <a:xfrm>
          <a:off x="21272500" y="678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111572</xdr:rowOff>
    </xdr:from>
    <xdr:to>
      <xdr:col>107</xdr:col>
      <xdr:colOff>101600</xdr:colOff>
      <xdr:row>40</xdr:row>
      <xdr:rowOff>41722</xdr:rowOff>
    </xdr:to>
    <xdr:sp macro="" textlink="">
      <xdr:nvSpPr>
        <xdr:cNvPr id="385" name="フローチャート: 判断 384">
          <a:extLst>
            <a:ext uri="{FF2B5EF4-FFF2-40B4-BE49-F238E27FC236}">
              <a16:creationId xmlns:a16="http://schemas.microsoft.com/office/drawing/2014/main" id="{EEAFDD7F-328E-4E24-800D-E290FBC066CA}"/>
            </a:ext>
          </a:extLst>
        </xdr:cNvPr>
        <xdr:cNvSpPr/>
      </xdr:nvSpPr>
      <xdr:spPr>
        <a:xfrm>
          <a:off x="20383500" y="679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119364</xdr:rowOff>
    </xdr:from>
    <xdr:to>
      <xdr:col>102</xdr:col>
      <xdr:colOff>165100</xdr:colOff>
      <xdr:row>40</xdr:row>
      <xdr:rowOff>49514</xdr:rowOff>
    </xdr:to>
    <xdr:sp macro="" textlink="">
      <xdr:nvSpPr>
        <xdr:cNvPr id="386" name="フローチャート: 判断 385">
          <a:extLst>
            <a:ext uri="{FF2B5EF4-FFF2-40B4-BE49-F238E27FC236}">
              <a16:creationId xmlns:a16="http://schemas.microsoft.com/office/drawing/2014/main" id="{8F9E0A1B-DEEA-471C-B0CA-C6D9D9014C8B}"/>
            </a:ext>
          </a:extLst>
        </xdr:cNvPr>
        <xdr:cNvSpPr/>
      </xdr:nvSpPr>
      <xdr:spPr>
        <a:xfrm>
          <a:off x="19494500" y="68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136520</xdr:rowOff>
    </xdr:from>
    <xdr:to>
      <xdr:col>98</xdr:col>
      <xdr:colOff>38100</xdr:colOff>
      <xdr:row>40</xdr:row>
      <xdr:rowOff>66670</xdr:rowOff>
    </xdr:to>
    <xdr:sp macro="" textlink="">
      <xdr:nvSpPr>
        <xdr:cNvPr id="387" name="フローチャート: 判断 386">
          <a:extLst>
            <a:ext uri="{FF2B5EF4-FFF2-40B4-BE49-F238E27FC236}">
              <a16:creationId xmlns:a16="http://schemas.microsoft.com/office/drawing/2014/main" id="{38BD2A5B-5B3D-4F42-BE0B-215EA24432FF}"/>
            </a:ext>
          </a:extLst>
        </xdr:cNvPr>
        <xdr:cNvSpPr/>
      </xdr:nvSpPr>
      <xdr:spPr>
        <a:xfrm>
          <a:off x="18605500" y="682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FF911B86-C140-4242-872C-0F2EE6D52F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33EC3402-A1ED-409B-A4DE-16A76114D19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7D240EC-A1A7-45C9-8C89-CE9B94943F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3EC9099-B31F-4A19-B0D0-9F8D9A4242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26411CD4-F99F-451D-9449-38157B3C5D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169666</xdr:rowOff>
    </xdr:from>
    <xdr:to>
      <xdr:col>116</xdr:col>
      <xdr:colOff>114300</xdr:colOff>
      <xdr:row>38</xdr:row>
      <xdr:rowOff>99816</xdr:rowOff>
    </xdr:to>
    <xdr:sp macro="" textlink="">
      <xdr:nvSpPr>
        <xdr:cNvPr id="393" name="楕円 392">
          <a:extLst>
            <a:ext uri="{FF2B5EF4-FFF2-40B4-BE49-F238E27FC236}">
              <a16:creationId xmlns:a16="http://schemas.microsoft.com/office/drawing/2014/main" id="{4F36070B-517B-4E8E-A540-258388762E35}"/>
            </a:ext>
          </a:extLst>
        </xdr:cNvPr>
        <xdr:cNvSpPr/>
      </xdr:nvSpPr>
      <xdr:spPr>
        <a:xfrm>
          <a:off x="22110700" y="65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21093</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968FBCC8-6E24-4DB4-88BC-8D95CC60C3F4}"/>
            </a:ext>
          </a:extLst>
        </xdr:cNvPr>
        <xdr:cNvSpPr txBox="1"/>
      </xdr:nvSpPr>
      <xdr:spPr>
        <a:xfrm>
          <a:off x="22199600" y="636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16844</xdr:rowOff>
    </xdr:from>
    <xdr:to>
      <xdr:col>112</xdr:col>
      <xdr:colOff>38100</xdr:colOff>
      <xdr:row>38</xdr:row>
      <xdr:rowOff>118444</xdr:rowOff>
    </xdr:to>
    <xdr:sp macro="" textlink="">
      <xdr:nvSpPr>
        <xdr:cNvPr id="395" name="楕円 394">
          <a:extLst>
            <a:ext uri="{FF2B5EF4-FFF2-40B4-BE49-F238E27FC236}">
              <a16:creationId xmlns:a16="http://schemas.microsoft.com/office/drawing/2014/main" id="{7F0D76B6-9364-446A-8761-7EEFBD39656A}"/>
            </a:ext>
          </a:extLst>
        </xdr:cNvPr>
        <xdr:cNvSpPr/>
      </xdr:nvSpPr>
      <xdr:spPr>
        <a:xfrm>
          <a:off x="21272500" y="65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49016</xdr:rowOff>
    </xdr:from>
    <xdr:to>
      <xdr:col>116</xdr:col>
      <xdr:colOff>63500</xdr:colOff>
      <xdr:row>38</xdr:row>
      <xdr:rowOff>67644</xdr:rowOff>
    </xdr:to>
    <xdr:cxnSp macro="">
      <xdr:nvCxnSpPr>
        <xdr:cNvPr id="396" name="直線コネクタ 395">
          <a:extLst>
            <a:ext uri="{FF2B5EF4-FFF2-40B4-BE49-F238E27FC236}">
              <a16:creationId xmlns:a16="http://schemas.microsoft.com/office/drawing/2014/main" id="{262A3AB5-6CBF-4BD6-ABF0-B45C71FA163E}"/>
            </a:ext>
          </a:extLst>
        </xdr:cNvPr>
        <xdr:cNvCxnSpPr/>
      </xdr:nvCxnSpPr>
      <xdr:spPr>
        <a:xfrm flipV="1">
          <a:off x="21323300" y="6564116"/>
          <a:ext cx="8382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170192</xdr:rowOff>
    </xdr:from>
    <xdr:to>
      <xdr:col>107</xdr:col>
      <xdr:colOff>101600</xdr:colOff>
      <xdr:row>36</xdr:row>
      <xdr:rowOff>100342</xdr:rowOff>
    </xdr:to>
    <xdr:sp macro="" textlink="">
      <xdr:nvSpPr>
        <xdr:cNvPr id="397" name="楕円 396">
          <a:extLst>
            <a:ext uri="{FF2B5EF4-FFF2-40B4-BE49-F238E27FC236}">
              <a16:creationId xmlns:a16="http://schemas.microsoft.com/office/drawing/2014/main" id="{AC2F8245-E1D8-44E6-AAD0-BB9A8D81A1BC}"/>
            </a:ext>
          </a:extLst>
        </xdr:cNvPr>
        <xdr:cNvSpPr/>
      </xdr:nvSpPr>
      <xdr:spPr>
        <a:xfrm>
          <a:off x="20383500" y="61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49542</xdr:rowOff>
    </xdr:from>
    <xdr:to>
      <xdr:col>111</xdr:col>
      <xdr:colOff>177800</xdr:colOff>
      <xdr:row>38</xdr:row>
      <xdr:rowOff>67644</xdr:rowOff>
    </xdr:to>
    <xdr:cxnSp macro="">
      <xdr:nvCxnSpPr>
        <xdr:cNvPr id="398" name="直線コネクタ 397">
          <a:extLst>
            <a:ext uri="{FF2B5EF4-FFF2-40B4-BE49-F238E27FC236}">
              <a16:creationId xmlns:a16="http://schemas.microsoft.com/office/drawing/2014/main" id="{05F36032-CB45-4C6D-8CAA-7AD586790C89}"/>
            </a:ext>
          </a:extLst>
        </xdr:cNvPr>
        <xdr:cNvCxnSpPr/>
      </xdr:nvCxnSpPr>
      <xdr:spPr>
        <a:xfrm>
          <a:off x="20434300" y="6221742"/>
          <a:ext cx="889000" cy="3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17657</xdr:rowOff>
    </xdr:from>
    <xdr:to>
      <xdr:col>102</xdr:col>
      <xdr:colOff>165100</xdr:colOff>
      <xdr:row>36</xdr:row>
      <xdr:rowOff>119257</xdr:rowOff>
    </xdr:to>
    <xdr:sp macro="" textlink="">
      <xdr:nvSpPr>
        <xdr:cNvPr id="399" name="楕円 398">
          <a:extLst>
            <a:ext uri="{FF2B5EF4-FFF2-40B4-BE49-F238E27FC236}">
              <a16:creationId xmlns:a16="http://schemas.microsoft.com/office/drawing/2014/main" id="{F1039B49-CF53-41CD-86E1-244E1271649E}"/>
            </a:ext>
          </a:extLst>
        </xdr:cNvPr>
        <xdr:cNvSpPr/>
      </xdr:nvSpPr>
      <xdr:spPr>
        <a:xfrm>
          <a:off x="19494500" y="61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49542</xdr:rowOff>
    </xdr:from>
    <xdr:to>
      <xdr:col>107</xdr:col>
      <xdr:colOff>50800</xdr:colOff>
      <xdr:row>36</xdr:row>
      <xdr:rowOff>68457</xdr:rowOff>
    </xdr:to>
    <xdr:cxnSp macro="">
      <xdr:nvCxnSpPr>
        <xdr:cNvPr id="400" name="直線コネクタ 399">
          <a:extLst>
            <a:ext uri="{FF2B5EF4-FFF2-40B4-BE49-F238E27FC236}">
              <a16:creationId xmlns:a16="http://schemas.microsoft.com/office/drawing/2014/main" id="{A7C24FC2-ABE6-4482-BE37-68FE0D123164}"/>
            </a:ext>
          </a:extLst>
        </xdr:cNvPr>
        <xdr:cNvCxnSpPr/>
      </xdr:nvCxnSpPr>
      <xdr:spPr>
        <a:xfrm flipV="1">
          <a:off x="19545300" y="6221742"/>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74350</xdr:rowOff>
    </xdr:from>
    <xdr:to>
      <xdr:col>98</xdr:col>
      <xdr:colOff>38100</xdr:colOff>
      <xdr:row>37</xdr:row>
      <xdr:rowOff>4500</xdr:rowOff>
    </xdr:to>
    <xdr:sp macro="" textlink="">
      <xdr:nvSpPr>
        <xdr:cNvPr id="401" name="楕円 400">
          <a:extLst>
            <a:ext uri="{FF2B5EF4-FFF2-40B4-BE49-F238E27FC236}">
              <a16:creationId xmlns:a16="http://schemas.microsoft.com/office/drawing/2014/main" id="{BD41C53B-39F1-4483-8AF8-EB752C713322}"/>
            </a:ext>
          </a:extLst>
        </xdr:cNvPr>
        <xdr:cNvSpPr/>
      </xdr:nvSpPr>
      <xdr:spPr>
        <a:xfrm>
          <a:off x="18605500" y="62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68457</xdr:rowOff>
    </xdr:from>
    <xdr:to>
      <xdr:col>102</xdr:col>
      <xdr:colOff>114300</xdr:colOff>
      <xdr:row>36</xdr:row>
      <xdr:rowOff>125150</xdr:rowOff>
    </xdr:to>
    <xdr:cxnSp macro="">
      <xdr:nvCxnSpPr>
        <xdr:cNvPr id="402" name="直線コネクタ 401">
          <a:extLst>
            <a:ext uri="{FF2B5EF4-FFF2-40B4-BE49-F238E27FC236}">
              <a16:creationId xmlns:a16="http://schemas.microsoft.com/office/drawing/2014/main" id="{C9992991-E687-4C3F-8512-24742CE4C7BD}"/>
            </a:ext>
          </a:extLst>
        </xdr:cNvPr>
        <xdr:cNvCxnSpPr/>
      </xdr:nvCxnSpPr>
      <xdr:spPr>
        <a:xfrm flipV="1">
          <a:off x="18656300" y="624065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24306</xdr:rowOff>
    </xdr:from>
    <xdr:ext cx="599010" cy="259045"/>
    <xdr:sp macro="" textlink="">
      <xdr:nvSpPr>
        <xdr:cNvPr id="403" name="n_1aveValue【一般廃棄物処理施設】&#10;一人当たり有形固定資産（償却資産）額">
          <a:extLst>
            <a:ext uri="{FF2B5EF4-FFF2-40B4-BE49-F238E27FC236}">
              <a16:creationId xmlns:a16="http://schemas.microsoft.com/office/drawing/2014/main" id="{242B1C78-2C65-4554-946A-56B227C80420}"/>
            </a:ext>
          </a:extLst>
        </xdr:cNvPr>
        <xdr:cNvSpPr txBox="1"/>
      </xdr:nvSpPr>
      <xdr:spPr>
        <a:xfrm>
          <a:off x="21011095" y="688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32849</xdr:rowOff>
    </xdr:from>
    <xdr:ext cx="599010" cy="259045"/>
    <xdr:sp macro="" textlink="">
      <xdr:nvSpPr>
        <xdr:cNvPr id="404" name="n_2aveValue【一般廃棄物処理施設】&#10;一人当たり有形固定資産（償却資産）額">
          <a:extLst>
            <a:ext uri="{FF2B5EF4-FFF2-40B4-BE49-F238E27FC236}">
              <a16:creationId xmlns:a16="http://schemas.microsoft.com/office/drawing/2014/main" id="{DDE42DFC-DF30-4F2B-84A2-CDE41BE834AD}"/>
            </a:ext>
          </a:extLst>
        </xdr:cNvPr>
        <xdr:cNvSpPr txBox="1"/>
      </xdr:nvSpPr>
      <xdr:spPr>
        <a:xfrm>
          <a:off x="20134795" y="68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40641</xdr:rowOff>
    </xdr:from>
    <xdr:ext cx="599010" cy="259045"/>
    <xdr:sp macro="" textlink="">
      <xdr:nvSpPr>
        <xdr:cNvPr id="405" name="n_3aveValue【一般廃棄物処理施設】&#10;一人当たり有形固定資産（償却資産）額">
          <a:extLst>
            <a:ext uri="{FF2B5EF4-FFF2-40B4-BE49-F238E27FC236}">
              <a16:creationId xmlns:a16="http://schemas.microsoft.com/office/drawing/2014/main" id="{00AF72EB-38B1-4BDA-A080-7B881D726694}"/>
            </a:ext>
          </a:extLst>
        </xdr:cNvPr>
        <xdr:cNvSpPr txBox="1"/>
      </xdr:nvSpPr>
      <xdr:spPr>
        <a:xfrm>
          <a:off x="19245795" y="689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57797</xdr:rowOff>
    </xdr:from>
    <xdr:ext cx="599010" cy="259045"/>
    <xdr:sp macro="" textlink="">
      <xdr:nvSpPr>
        <xdr:cNvPr id="406" name="n_4aveValue【一般廃棄物処理施設】&#10;一人当たり有形固定資産（償却資産）額">
          <a:extLst>
            <a:ext uri="{FF2B5EF4-FFF2-40B4-BE49-F238E27FC236}">
              <a16:creationId xmlns:a16="http://schemas.microsoft.com/office/drawing/2014/main" id="{977FB0BD-AAC0-4E50-A9A0-CBE36FE9B7FD}"/>
            </a:ext>
          </a:extLst>
        </xdr:cNvPr>
        <xdr:cNvSpPr txBox="1"/>
      </xdr:nvSpPr>
      <xdr:spPr>
        <a:xfrm>
          <a:off x="18356795" y="69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134971</xdr:rowOff>
    </xdr:from>
    <xdr:ext cx="599010" cy="259045"/>
    <xdr:sp macro="" textlink="">
      <xdr:nvSpPr>
        <xdr:cNvPr id="407" name="n_1mainValue【一般廃棄物処理施設】&#10;一人当たり有形固定資産（償却資産）額">
          <a:extLst>
            <a:ext uri="{FF2B5EF4-FFF2-40B4-BE49-F238E27FC236}">
              <a16:creationId xmlns:a16="http://schemas.microsoft.com/office/drawing/2014/main" id="{B561C7B8-4751-44E0-8430-337124943C6A}"/>
            </a:ext>
          </a:extLst>
        </xdr:cNvPr>
        <xdr:cNvSpPr txBox="1"/>
      </xdr:nvSpPr>
      <xdr:spPr>
        <a:xfrm>
          <a:off x="21011095" y="630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116869</xdr:rowOff>
    </xdr:from>
    <xdr:ext cx="599010" cy="259045"/>
    <xdr:sp macro="" textlink="">
      <xdr:nvSpPr>
        <xdr:cNvPr id="408" name="n_2mainValue【一般廃棄物処理施設】&#10;一人当たり有形固定資産（償却資産）額">
          <a:extLst>
            <a:ext uri="{FF2B5EF4-FFF2-40B4-BE49-F238E27FC236}">
              <a16:creationId xmlns:a16="http://schemas.microsoft.com/office/drawing/2014/main" id="{6B63C35A-D23A-4EE3-8ACF-4E1BD5F4CE0C}"/>
            </a:ext>
          </a:extLst>
        </xdr:cNvPr>
        <xdr:cNvSpPr txBox="1"/>
      </xdr:nvSpPr>
      <xdr:spPr>
        <a:xfrm>
          <a:off x="20134795" y="594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135784</xdr:rowOff>
    </xdr:from>
    <xdr:ext cx="599010" cy="259045"/>
    <xdr:sp macro="" textlink="">
      <xdr:nvSpPr>
        <xdr:cNvPr id="409" name="n_3mainValue【一般廃棄物処理施設】&#10;一人当たり有形固定資産（償却資産）額">
          <a:extLst>
            <a:ext uri="{FF2B5EF4-FFF2-40B4-BE49-F238E27FC236}">
              <a16:creationId xmlns:a16="http://schemas.microsoft.com/office/drawing/2014/main" id="{01EB0E1F-B0FE-495F-8F1D-6D1578A6A3C3}"/>
            </a:ext>
          </a:extLst>
        </xdr:cNvPr>
        <xdr:cNvSpPr txBox="1"/>
      </xdr:nvSpPr>
      <xdr:spPr>
        <a:xfrm>
          <a:off x="19245795" y="59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21027</xdr:rowOff>
    </xdr:from>
    <xdr:ext cx="599010" cy="259045"/>
    <xdr:sp macro="" textlink="">
      <xdr:nvSpPr>
        <xdr:cNvPr id="410" name="n_4mainValue【一般廃棄物処理施設】&#10;一人当たり有形固定資産（償却資産）額">
          <a:extLst>
            <a:ext uri="{FF2B5EF4-FFF2-40B4-BE49-F238E27FC236}">
              <a16:creationId xmlns:a16="http://schemas.microsoft.com/office/drawing/2014/main" id="{6B517F82-0A01-4C4E-958E-BB5664777BCD}"/>
            </a:ext>
          </a:extLst>
        </xdr:cNvPr>
        <xdr:cNvSpPr txBox="1"/>
      </xdr:nvSpPr>
      <xdr:spPr>
        <a:xfrm>
          <a:off x="18356795" y="602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A1C4B529-CB37-4798-B3A0-396FA74BC4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8B6A75EE-469E-4819-BE56-B6698D8BC4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8DCC8943-05DB-4BC3-A1B4-1792F176F5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1814D52D-0850-48CD-88D8-EB42FB13BC6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256E115C-50B3-4ED5-9FA0-DEC4BBE973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189D34B5-12A4-47FC-8541-70F7AAC0ECF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CD03CD66-EF28-4A0C-B029-8558F5888F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2AD7D6C0-5AB7-4157-A8EC-9BDB97E824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DB9B6A6F-51B8-4EDD-A86C-53FF95262B1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BA74BE12-C0C1-4786-801D-6B351EDC07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EC2EF51B-3CBF-48E7-9B46-BC5B06C014E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a:extLst>
            <a:ext uri="{FF2B5EF4-FFF2-40B4-BE49-F238E27FC236}">
              <a16:creationId xmlns:a16="http://schemas.microsoft.com/office/drawing/2014/main" id="{7F7C61FB-F7FB-4140-99B9-9FB1BBA583D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a:extLst>
            <a:ext uri="{FF2B5EF4-FFF2-40B4-BE49-F238E27FC236}">
              <a16:creationId xmlns:a16="http://schemas.microsoft.com/office/drawing/2014/main" id="{FBC70917-0F4F-4BC9-AE8F-B3D5D44BE3E6}"/>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a:extLst>
            <a:ext uri="{FF2B5EF4-FFF2-40B4-BE49-F238E27FC236}">
              <a16:creationId xmlns:a16="http://schemas.microsoft.com/office/drawing/2014/main" id="{F287C1A2-32EB-43D6-8EA3-4927C89923B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a:extLst>
            <a:ext uri="{FF2B5EF4-FFF2-40B4-BE49-F238E27FC236}">
              <a16:creationId xmlns:a16="http://schemas.microsoft.com/office/drawing/2014/main" id="{6877F606-31C7-4329-9740-F5C2604539A5}"/>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a:extLst>
            <a:ext uri="{FF2B5EF4-FFF2-40B4-BE49-F238E27FC236}">
              <a16:creationId xmlns:a16="http://schemas.microsoft.com/office/drawing/2014/main" id="{A7B96340-4411-4F46-B52C-7B1D905BFB75}"/>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a:extLst>
            <a:ext uri="{FF2B5EF4-FFF2-40B4-BE49-F238E27FC236}">
              <a16:creationId xmlns:a16="http://schemas.microsoft.com/office/drawing/2014/main" id="{69F9D554-C220-411E-8FA5-5D3E5161743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a:extLst>
            <a:ext uri="{FF2B5EF4-FFF2-40B4-BE49-F238E27FC236}">
              <a16:creationId xmlns:a16="http://schemas.microsoft.com/office/drawing/2014/main" id="{E8650B7E-092F-4087-B623-C1CF5392E1F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a:extLst>
            <a:ext uri="{FF2B5EF4-FFF2-40B4-BE49-F238E27FC236}">
              <a16:creationId xmlns:a16="http://schemas.microsoft.com/office/drawing/2014/main" id="{A3B412ED-9E22-4B95-8F12-34AB9CE1F29C}"/>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E2CB7333-BA5F-4404-9F52-654251BDEC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a:extLst>
            <a:ext uri="{FF2B5EF4-FFF2-40B4-BE49-F238E27FC236}">
              <a16:creationId xmlns:a16="http://schemas.microsoft.com/office/drawing/2014/main" id="{B7E022F8-18B9-4B0A-90AA-4611177BCCB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a:extLst>
            <a:ext uri="{FF2B5EF4-FFF2-40B4-BE49-F238E27FC236}">
              <a16:creationId xmlns:a16="http://schemas.microsoft.com/office/drawing/2014/main" id="{1646F56D-7DB3-47BC-821E-DE027DB874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433" name="直線コネクタ 432">
          <a:extLst>
            <a:ext uri="{FF2B5EF4-FFF2-40B4-BE49-F238E27FC236}">
              <a16:creationId xmlns:a16="http://schemas.microsoft.com/office/drawing/2014/main" id="{CBC1A14B-262D-42D2-A8E1-05276B69DF59}"/>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434" name="【保健センター・保健所】&#10;有形固定資産減価償却率最小値テキスト">
          <a:extLst>
            <a:ext uri="{FF2B5EF4-FFF2-40B4-BE49-F238E27FC236}">
              <a16:creationId xmlns:a16="http://schemas.microsoft.com/office/drawing/2014/main" id="{E869EBB0-ED02-4A65-9EF2-8C0B85DF32C1}"/>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435" name="直線コネクタ 434">
          <a:extLst>
            <a:ext uri="{FF2B5EF4-FFF2-40B4-BE49-F238E27FC236}">
              <a16:creationId xmlns:a16="http://schemas.microsoft.com/office/drawing/2014/main" id="{6B0A0DDD-4E2C-4B9B-A322-BE44F4CA3CB4}"/>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436" name="【保健センター・保健所】&#10;有形固定資産減価償却率最大値テキスト">
          <a:extLst>
            <a:ext uri="{FF2B5EF4-FFF2-40B4-BE49-F238E27FC236}">
              <a16:creationId xmlns:a16="http://schemas.microsoft.com/office/drawing/2014/main" id="{1072235F-B0E5-46F7-AA41-16FA7FB7C326}"/>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7" name="直線コネクタ 436">
          <a:extLst>
            <a:ext uri="{FF2B5EF4-FFF2-40B4-BE49-F238E27FC236}">
              <a16:creationId xmlns:a16="http://schemas.microsoft.com/office/drawing/2014/main" id="{9EC67DB9-6533-4946-95D5-AB731125B49A}"/>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438" name="【保健センター・保健所】&#10;有形固定資産減価償却率平均値テキスト">
          <a:extLst>
            <a:ext uri="{FF2B5EF4-FFF2-40B4-BE49-F238E27FC236}">
              <a16:creationId xmlns:a16="http://schemas.microsoft.com/office/drawing/2014/main" id="{4CC3DCEB-AB41-4084-9E12-F72843052E24}"/>
            </a:ext>
          </a:extLst>
        </xdr:cNvPr>
        <xdr:cNvSpPr txBox="1"/>
      </xdr:nvSpPr>
      <xdr:spPr>
        <a:xfrm>
          <a:off x="1635760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439" name="フローチャート: 判断 438">
          <a:extLst>
            <a:ext uri="{FF2B5EF4-FFF2-40B4-BE49-F238E27FC236}">
              <a16:creationId xmlns:a16="http://schemas.microsoft.com/office/drawing/2014/main" id="{D33C127F-5A61-4FE4-9AA1-C78558CE9F7F}"/>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440" name="フローチャート: 判断 439">
          <a:extLst>
            <a:ext uri="{FF2B5EF4-FFF2-40B4-BE49-F238E27FC236}">
              <a16:creationId xmlns:a16="http://schemas.microsoft.com/office/drawing/2014/main" id="{59C10966-4719-48B4-86CE-9F20D8BB8E71}"/>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441" name="フローチャート: 判断 440">
          <a:extLst>
            <a:ext uri="{FF2B5EF4-FFF2-40B4-BE49-F238E27FC236}">
              <a16:creationId xmlns:a16="http://schemas.microsoft.com/office/drawing/2014/main" id="{3E3AF4FD-54BD-49BE-BD3E-DCAE400A3AA4}"/>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442" name="フローチャート: 判断 441">
          <a:extLst>
            <a:ext uri="{FF2B5EF4-FFF2-40B4-BE49-F238E27FC236}">
              <a16:creationId xmlns:a16="http://schemas.microsoft.com/office/drawing/2014/main" id="{05AF581A-1B3D-460A-9115-1CE586168F93}"/>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443" name="フローチャート: 判断 442">
          <a:extLst>
            <a:ext uri="{FF2B5EF4-FFF2-40B4-BE49-F238E27FC236}">
              <a16:creationId xmlns:a16="http://schemas.microsoft.com/office/drawing/2014/main" id="{2FF2A868-0C29-4A86-BFBC-71CA42E36573}"/>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EFD9D75F-BAC0-49A7-A319-EF63364C24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94CA14D-A06B-4CEE-87A7-1A0DB72FCD3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8C67D231-28D5-429A-8109-E9B999880C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0C34050-0084-4079-8B8F-E9000E9501E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4A6BB2B-0262-4905-AE0A-DD6955B599C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122936</xdr:rowOff>
    </xdr:from>
    <xdr:to>
      <xdr:col>85</xdr:col>
      <xdr:colOff>177800</xdr:colOff>
      <xdr:row>60</xdr:row>
      <xdr:rowOff>53086</xdr:rowOff>
    </xdr:to>
    <xdr:sp macro="" textlink="">
      <xdr:nvSpPr>
        <xdr:cNvPr id="449" name="楕円 448">
          <a:extLst>
            <a:ext uri="{FF2B5EF4-FFF2-40B4-BE49-F238E27FC236}">
              <a16:creationId xmlns:a16="http://schemas.microsoft.com/office/drawing/2014/main" id="{E2AACE0B-2D96-4C34-9DC4-3EF3D629613D}"/>
            </a:ext>
          </a:extLst>
        </xdr:cNvPr>
        <xdr:cNvSpPr/>
      </xdr:nvSpPr>
      <xdr:spPr>
        <a:xfrm>
          <a:off x="16268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101363</xdr:rowOff>
    </xdr:from>
    <xdr:ext cx="405111" cy="259045"/>
    <xdr:sp macro="" textlink="">
      <xdr:nvSpPr>
        <xdr:cNvPr id="450" name="【保健センター・保健所】&#10;有形固定資産減価償却率該当値テキスト">
          <a:extLst>
            <a:ext uri="{FF2B5EF4-FFF2-40B4-BE49-F238E27FC236}">
              <a16:creationId xmlns:a16="http://schemas.microsoft.com/office/drawing/2014/main" id="{6A1993F5-E83D-48DE-8353-2CDDFEBDD70A}"/>
            </a:ext>
          </a:extLst>
        </xdr:cNvPr>
        <xdr:cNvSpPr txBox="1"/>
      </xdr:nvSpPr>
      <xdr:spPr>
        <a:xfrm>
          <a:off x="16357600"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122936</xdr:rowOff>
    </xdr:from>
    <xdr:to>
      <xdr:col>81</xdr:col>
      <xdr:colOff>101600</xdr:colOff>
      <xdr:row>60</xdr:row>
      <xdr:rowOff>53086</xdr:rowOff>
    </xdr:to>
    <xdr:sp macro="" textlink="">
      <xdr:nvSpPr>
        <xdr:cNvPr id="451" name="楕円 450">
          <a:extLst>
            <a:ext uri="{FF2B5EF4-FFF2-40B4-BE49-F238E27FC236}">
              <a16:creationId xmlns:a16="http://schemas.microsoft.com/office/drawing/2014/main" id="{8F27EC7A-DC69-4AB2-86A4-4B21F619D6EC}"/>
            </a:ext>
          </a:extLst>
        </xdr:cNvPr>
        <xdr:cNvSpPr/>
      </xdr:nvSpPr>
      <xdr:spPr>
        <a:xfrm>
          <a:off x="154305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xdr:rowOff>
    </xdr:from>
    <xdr:to>
      <xdr:col>85</xdr:col>
      <xdr:colOff>127000</xdr:colOff>
      <xdr:row>60</xdr:row>
      <xdr:rowOff>2286</xdr:rowOff>
    </xdr:to>
    <xdr:cxnSp macro="">
      <xdr:nvCxnSpPr>
        <xdr:cNvPr id="452" name="直線コネクタ 451">
          <a:extLst>
            <a:ext uri="{FF2B5EF4-FFF2-40B4-BE49-F238E27FC236}">
              <a16:creationId xmlns:a16="http://schemas.microsoft.com/office/drawing/2014/main" id="{8225F426-019B-4F4F-8A17-D584966A982B}"/>
            </a:ext>
          </a:extLst>
        </xdr:cNvPr>
        <xdr:cNvCxnSpPr/>
      </xdr:nvCxnSpPr>
      <xdr:spPr>
        <a:xfrm>
          <a:off x="15481300" y="102892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453" name="楕円 452">
          <a:extLst>
            <a:ext uri="{FF2B5EF4-FFF2-40B4-BE49-F238E27FC236}">
              <a16:creationId xmlns:a16="http://schemas.microsoft.com/office/drawing/2014/main" id="{1820A136-358E-423D-B73C-BB7209986C98}"/>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xdr:rowOff>
    </xdr:from>
    <xdr:to>
      <xdr:col>81</xdr:col>
      <xdr:colOff>50800</xdr:colOff>
      <xdr:row>61</xdr:row>
      <xdr:rowOff>114300</xdr:rowOff>
    </xdr:to>
    <xdr:cxnSp macro="">
      <xdr:nvCxnSpPr>
        <xdr:cNvPr id="454" name="直線コネクタ 453">
          <a:extLst>
            <a:ext uri="{FF2B5EF4-FFF2-40B4-BE49-F238E27FC236}">
              <a16:creationId xmlns:a16="http://schemas.microsoft.com/office/drawing/2014/main" id="{2FA97707-0495-4A7C-AF30-7E87DD2CECAA}"/>
            </a:ext>
          </a:extLst>
        </xdr:cNvPr>
        <xdr:cNvCxnSpPr/>
      </xdr:nvCxnSpPr>
      <xdr:spPr>
        <a:xfrm flipV="1">
          <a:off x="14592300" y="1028928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65786</xdr:rowOff>
    </xdr:from>
    <xdr:to>
      <xdr:col>72</xdr:col>
      <xdr:colOff>38100</xdr:colOff>
      <xdr:row>61</xdr:row>
      <xdr:rowOff>167386</xdr:rowOff>
    </xdr:to>
    <xdr:sp macro="" textlink="">
      <xdr:nvSpPr>
        <xdr:cNvPr id="455" name="楕円 454">
          <a:extLst>
            <a:ext uri="{FF2B5EF4-FFF2-40B4-BE49-F238E27FC236}">
              <a16:creationId xmlns:a16="http://schemas.microsoft.com/office/drawing/2014/main" id="{39DF1306-2B5F-41DA-896D-5227DEC68A93}"/>
            </a:ext>
          </a:extLst>
        </xdr:cNvPr>
        <xdr:cNvSpPr/>
      </xdr:nvSpPr>
      <xdr:spPr>
        <a:xfrm>
          <a:off x="1365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116586</xdr:rowOff>
    </xdr:to>
    <xdr:cxnSp macro="">
      <xdr:nvCxnSpPr>
        <xdr:cNvPr id="456" name="直線コネクタ 455">
          <a:extLst>
            <a:ext uri="{FF2B5EF4-FFF2-40B4-BE49-F238E27FC236}">
              <a16:creationId xmlns:a16="http://schemas.microsoft.com/office/drawing/2014/main" id="{84C1BB98-F782-48D9-BDD6-ECAD19ACFB70}"/>
            </a:ext>
          </a:extLst>
        </xdr:cNvPr>
        <xdr:cNvCxnSpPr/>
      </xdr:nvCxnSpPr>
      <xdr:spPr>
        <a:xfrm flipV="1">
          <a:off x="13703300" y="1057275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157226</xdr:rowOff>
    </xdr:from>
    <xdr:to>
      <xdr:col>67</xdr:col>
      <xdr:colOff>101600</xdr:colOff>
      <xdr:row>61</xdr:row>
      <xdr:rowOff>87376</xdr:rowOff>
    </xdr:to>
    <xdr:sp macro="" textlink="">
      <xdr:nvSpPr>
        <xdr:cNvPr id="457" name="楕円 456">
          <a:extLst>
            <a:ext uri="{FF2B5EF4-FFF2-40B4-BE49-F238E27FC236}">
              <a16:creationId xmlns:a16="http://schemas.microsoft.com/office/drawing/2014/main" id="{AB8DC191-7FF5-4560-8326-BC0C42C329B7}"/>
            </a:ext>
          </a:extLst>
        </xdr:cNvPr>
        <xdr:cNvSpPr/>
      </xdr:nvSpPr>
      <xdr:spPr>
        <a:xfrm>
          <a:off x="12763500" y="104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36576</xdr:rowOff>
    </xdr:from>
    <xdr:to>
      <xdr:col>71</xdr:col>
      <xdr:colOff>177800</xdr:colOff>
      <xdr:row>61</xdr:row>
      <xdr:rowOff>116586</xdr:rowOff>
    </xdr:to>
    <xdr:cxnSp macro="">
      <xdr:nvCxnSpPr>
        <xdr:cNvPr id="458" name="直線コネクタ 457">
          <a:extLst>
            <a:ext uri="{FF2B5EF4-FFF2-40B4-BE49-F238E27FC236}">
              <a16:creationId xmlns:a16="http://schemas.microsoft.com/office/drawing/2014/main" id="{44A24A44-01B0-4D9A-AE1F-1A3C54FBA261}"/>
            </a:ext>
          </a:extLst>
        </xdr:cNvPr>
        <xdr:cNvCxnSpPr/>
      </xdr:nvCxnSpPr>
      <xdr:spPr>
        <a:xfrm>
          <a:off x="12814300" y="1049502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23893</xdr:rowOff>
    </xdr:from>
    <xdr:ext cx="405111" cy="259045"/>
    <xdr:sp macro="" textlink="">
      <xdr:nvSpPr>
        <xdr:cNvPr id="459" name="n_1aveValue【保健センター・保健所】&#10;有形固定資産減価償却率">
          <a:extLst>
            <a:ext uri="{FF2B5EF4-FFF2-40B4-BE49-F238E27FC236}">
              <a16:creationId xmlns:a16="http://schemas.microsoft.com/office/drawing/2014/main" id="{6BF9BA55-CE1C-4311-8994-C11BA84D65D4}"/>
            </a:ext>
          </a:extLst>
        </xdr:cNvPr>
        <xdr:cNvSpPr txBox="1"/>
      </xdr:nvSpPr>
      <xdr:spPr>
        <a:xfrm>
          <a:off x="15266044" y="962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106189</xdr:rowOff>
    </xdr:from>
    <xdr:ext cx="405111" cy="259045"/>
    <xdr:sp macro="" textlink="">
      <xdr:nvSpPr>
        <xdr:cNvPr id="460" name="n_2aveValue【保健センター・保健所】&#10;有形固定資産減価償却率">
          <a:extLst>
            <a:ext uri="{FF2B5EF4-FFF2-40B4-BE49-F238E27FC236}">
              <a16:creationId xmlns:a16="http://schemas.microsoft.com/office/drawing/2014/main" id="{06E31FD4-896E-4A67-AD14-7A42C022C302}"/>
            </a:ext>
          </a:extLst>
        </xdr:cNvPr>
        <xdr:cNvSpPr txBox="1"/>
      </xdr:nvSpPr>
      <xdr:spPr>
        <a:xfrm>
          <a:off x="14389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71899</xdr:rowOff>
    </xdr:from>
    <xdr:ext cx="405111" cy="259045"/>
    <xdr:sp macro="" textlink="">
      <xdr:nvSpPr>
        <xdr:cNvPr id="461" name="n_3aveValue【保健センター・保健所】&#10;有形固定資産減価償却率">
          <a:extLst>
            <a:ext uri="{FF2B5EF4-FFF2-40B4-BE49-F238E27FC236}">
              <a16:creationId xmlns:a16="http://schemas.microsoft.com/office/drawing/2014/main" id="{64C16C30-BF0D-4DC2-B92B-484873DF21B0}"/>
            </a:ext>
          </a:extLst>
        </xdr:cNvPr>
        <xdr:cNvSpPr txBox="1"/>
      </xdr:nvSpPr>
      <xdr:spPr>
        <a:xfrm>
          <a:off x="13500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55897</xdr:rowOff>
    </xdr:from>
    <xdr:ext cx="405111" cy="259045"/>
    <xdr:sp macro="" textlink="">
      <xdr:nvSpPr>
        <xdr:cNvPr id="462" name="n_4aveValue【保健センター・保健所】&#10;有形固定資産減価償却率">
          <a:extLst>
            <a:ext uri="{FF2B5EF4-FFF2-40B4-BE49-F238E27FC236}">
              <a16:creationId xmlns:a16="http://schemas.microsoft.com/office/drawing/2014/main" id="{A398DD76-648B-42A8-BCD8-7176D4C0DA01}"/>
            </a:ext>
          </a:extLst>
        </xdr:cNvPr>
        <xdr:cNvSpPr txBox="1"/>
      </xdr:nvSpPr>
      <xdr:spPr>
        <a:xfrm>
          <a:off x="12611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44213</xdr:rowOff>
    </xdr:from>
    <xdr:ext cx="405111" cy="259045"/>
    <xdr:sp macro="" textlink="">
      <xdr:nvSpPr>
        <xdr:cNvPr id="463" name="n_1mainValue【保健センター・保健所】&#10;有形固定資産減価償却率">
          <a:extLst>
            <a:ext uri="{FF2B5EF4-FFF2-40B4-BE49-F238E27FC236}">
              <a16:creationId xmlns:a16="http://schemas.microsoft.com/office/drawing/2014/main" id="{6481FEFC-A1FD-4388-BD09-1F711C0E946D}"/>
            </a:ext>
          </a:extLst>
        </xdr:cNvPr>
        <xdr:cNvSpPr txBox="1"/>
      </xdr:nvSpPr>
      <xdr:spPr>
        <a:xfrm>
          <a:off x="15266044" y="1033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464" name="n_2mainValue【保健センター・保健所】&#10;有形固定資産減価償却率">
          <a:extLst>
            <a:ext uri="{FF2B5EF4-FFF2-40B4-BE49-F238E27FC236}">
              <a16:creationId xmlns:a16="http://schemas.microsoft.com/office/drawing/2014/main" id="{D8B8B0C2-AAF9-4DCE-8015-F05989F1F160}"/>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158513</xdr:rowOff>
    </xdr:from>
    <xdr:ext cx="405111" cy="259045"/>
    <xdr:sp macro="" textlink="">
      <xdr:nvSpPr>
        <xdr:cNvPr id="465" name="n_3mainValue【保健センター・保健所】&#10;有形固定資産減価償却率">
          <a:extLst>
            <a:ext uri="{FF2B5EF4-FFF2-40B4-BE49-F238E27FC236}">
              <a16:creationId xmlns:a16="http://schemas.microsoft.com/office/drawing/2014/main" id="{C3107848-A204-4822-980C-0A8A314C6EEE}"/>
            </a:ext>
          </a:extLst>
        </xdr:cNvPr>
        <xdr:cNvSpPr txBox="1"/>
      </xdr:nvSpPr>
      <xdr:spPr>
        <a:xfrm>
          <a:off x="13500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78503</xdr:rowOff>
    </xdr:from>
    <xdr:ext cx="405111" cy="259045"/>
    <xdr:sp macro="" textlink="">
      <xdr:nvSpPr>
        <xdr:cNvPr id="466" name="n_4mainValue【保健センター・保健所】&#10;有形固定資産減価償却率">
          <a:extLst>
            <a:ext uri="{FF2B5EF4-FFF2-40B4-BE49-F238E27FC236}">
              <a16:creationId xmlns:a16="http://schemas.microsoft.com/office/drawing/2014/main" id="{F9E62C7F-23F9-4449-A99D-DE6E60110068}"/>
            </a:ext>
          </a:extLst>
        </xdr:cNvPr>
        <xdr:cNvSpPr txBox="1"/>
      </xdr:nvSpPr>
      <xdr:spPr>
        <a:xfrm>
          <a:off x="12611744" y="1053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id="{88A8DA35-E024-4245-BB78-BBD83C188BE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id="{FEF78D54-2676-4FE5-8B53-2A2EA0D326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id="{44F52FE2-0C49-49E5-AEFC-AA72AB3026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id="{C6C81CFB-913E-497E-B4C4-78D9C90D17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id="{AD5AEAAB-7A18-49C3-A672-D5C3DDB088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id="{FFC68CF9-3EC4-41F2-BE00-53E82DA82BD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id="{906F7082-E196-4717-B3C2-D5FF2E5DC1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id="{12E43ADF-C637-420A-8EF1-865563D773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id="{A127A471-A0BD-46AD-B994-F41E88F32C9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id="{CDB548D3-98FC-48BE-9149-66DD13203DD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7" name="直線コネクタ 476">
          <a:extLst>
            <a:ext uri="{FF2B5EF4-FFF2-40B4-BE49-F238E27FC236}">
              <a16:creationId xmlns:a16="http://schemas.microsoft.com/office/drawing/2014/main" id="{95AF3D2F-8A1B-47DE-A14D-1CAE5F1C01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a:extLst>
            <a:ext uri="{FF2B5EF4-FFF2-40B4-BE49-F238E27FC236}">
              <a16:creationId xmlns:a16="http://schemas.microsoft.com/office/drawing/2014/main" id="{4F465F8E-D25B-4FEE-A71D-4299170DAD0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a:extLst>
            <a:ext uri="{FF2B5EF4-FFF2-40B4-BE49-F238E27FC236}">
              <a16:creationId xmlns:a16="http://schemas.microsoft.com/office/drawing/2014/main" id="{80E5C23B-74B8-44CE-BB12-A669EAD042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a:extLst>
            <a:ext uri="{FF2B5EF4-FFF2-40B4-BE49-F238E27FC236}">
              <a16:creationId xmlns:a16="http://schemas.microsoft.com/office/drawing/2014/main" id="{AF713F8A-D919-441F-B96F-7D680579668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a:extLst>
            <a:ext uri="{FF2B5EF4-FFF2-40B4-BE49-F238E27FC236}">
              <a16:creationId xmlns:a16="http://schemas.microsoft.com/office/drawing/2014/main" id="{24F192C6-EC14-4117-AF05-36B4F9B9220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a:extLst>
            <a:ext uri="{FF2B5EF4-FFF2-40B4-BE49-F238E27FC236}">
              <a16:creationId xmlns:a16="http://schemas.microsoft.com/office/drawing/2014/main" id="{18B93D03-D9AF-4D6C-B7BF-B2D0B7482D1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a:extLst>
            <a:ext uri="{FF2B5EF4-FFF2-40B4-BE49-F238E27FC236}">
              <a16:creationId xmlns:a16="http://schemas.microsoft.com/office/drawing/2014/main" id="{153FDB71-6E28-463E-9EF9-8097E860CA3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a:extLst>
            <a:ext uri="{FF2B5EF4-FFF2-40B4-BE49-F238E27FC236}">
              <a16:creationId xmlns:a16="http://schemas.microsoft.com/office/drawing/2014/main" id="{00AF262B-51E6-40BB-8704-F1D8847624E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87420216-829F-477C-995C-26C69BD1292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8CD6FBA7-67F6-43FD-91FF-4CBAB7CD6B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a:extLst>
            <a:ext uri="{FF2B5EF4-FFF2-40B4-BE49-F238E27FC236}">
              <a16:creationId xmlns:a16="http://schemas.microsoft.com/office/drawing/2014/main" id="{86385014-02B3-4E41-A680-35C78D7DC1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488" name="直線コネクタ 487">
          <a:extLst>
            <a:ext uri="{FF2B5EF4-FFF2-40B4-BE49-F238E27FC236}">
              <a16:creationId xmlns:a16="http://schemas.microsoft.com/office/drawing/2014/main" id="{973C86A1-CABA-4F6A-B442-6E2225B9F6CC}"/>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489" name="【保健センター・保健所】&#10;一人当たり面積最小値テキスト">
          <a:extLst>
            <a:ext uri="{FF2B5EF4-FFF2-40B4-BE49-F238E27FC236}">
              <a16:creationId xmlns:a16="http://schemas.microsoft.com/office/drawing/2014/main" id="{20101BB0-E958-4D09-A78B-7651DD500BDF}"/>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490" name="直線コネクタ 489">
          <a:extLst>
            <a:ext uri="{FF2B5EF4-FFF2-40B4-BE49-F238E27FC236}">
              <a16:creationId xmlns:a16="http://schemas.microsoft.com/office/drawing/2014/main" id="{7A12CA5A-EDF5-4200-B7BC-099F699AA3FB}"/>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491" name="【保健センター・保健所】&#10;一人当たり面積最大値テキスト">
          <a:extLst>
            <a:ext uri="{FF2B5EF4-FFF2-40B4-BE49-F238E27FC236}">
              <a16:creationId xmlns:a16="http://schemas.microsoft.com/office/drawing/2014/main" id="{20AAEE8F-BFDE-4122-AD48-C01F822501D3}"/>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492" name="直線コネクタ 491">
          <a:extLst>
            <a:ext uri="{FF2B5EF4-FFF2-40B4-BE49-F238E27FC236}">
              <a16:creationId xmlns:a16="http://schemas.microsoft.com/office/drawing/2014/main" id="{646E1108-9FC5-4E29-9A6C-D6B246E2D0D2}"/>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493" name="【保健センター・保健所】&#10;一人当たり面積平均値テキスト">
          <a:extLst>
            <a:ext uri="{FF2B5EF4-FFF2-40B4-BE49-F238E27FC236}">
              <a16:creationId xmlns:a16="http://schemas.microsoft.com/office/drawing/2014/main" id="{013C56F8-02E1-48CD-9AEB-96D0876FB689}"/>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494" name="フローチャート: 判断 493">
          <a:extLst>
            <a:ext uri="{FF2B5EF4-FFF2-40B4-BE49-F238E27FC236}">
              <a16:creationId xmlns:a16="http://schemas.microsoft.com/office/drawing/2014/main" id="{3E5DF754-59EA-4725-AA75-10FC0BD68CE5}"/>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495" name="フローチャート: 判断 494">
          <a:extLst>
            <a:ext uri="{FF2B5EF4-FFF2-40B4-BE49-F238E27FC236}">
              <a16:creationId xmlns:a16="http://schemas.microsoft.com/office/drawing/2014/main" id="{9CD73113-5FDE-4AEE-8B8A-938603E7BD18}"/>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496" name="フローチャート: 判断 495">
          <a:extLst>
            <a:ext uri="{FF2B5EF4-FFF2-40B4-BE49-F238E27FC236}">
              <a16:creationId xmlns:a16="http://schemas.microsoft.com/office/drawing/2014/main" id="{94B8E6EB-5972-442C-96FC-BA1B56D418FF}"/>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497" name="フローチャート: 判断 496">
          <a:extLst>
            <a:ext uri="{FF2B5EF4-FFF2-40B4-BE49-F238E27FC236}">
              <a16:creationId xmlns:a16="http://schemas.microsoft.com/office/drawing/2014/main" id="{75C207F7-A265-4918-BEF8-1FE812723B42}"/>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498" name="フローチャート: 判断 497">
          <a:extLst>
            <a:ext uri="{FF2B5EF4-FFF2-40B4-BE49-F238E27FC236}">
              <a16:creationId xmlns:a16="http://schemas.microsoft.com/office/drawing/2014/main" id="{568C88C3-1D0C-43CD-9CBE-D7D95F90117A}"/>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837CD8D1-9F8D-4FB4-99C2-102C92A415D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B83155C-7A36-48F1-88B6-30DA52804D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F721FA6-8269-4B3A-9E78-2EFFF3F0DDD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2A70365-4157-4B87-B0B7-D7F987AD23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656EF797-D0F5-4673-966B-115BB860C4A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148082</xdr:rowOff>
    </xdr:from>
    <xdr:to>
      <xdr:col>116</xdr:col>
      <xdr:colOff>114300</xdr:colOff>
      <xdr:row>62</xdr:row>
      <xdr:rowOff>78232</xdr:rowOff>
    </xdr:to>
    <xdr:sp macro="" textlink="">
      <xdr:nvSpPr>
        <xdr:cNvPr id="504" name="楕円 503">
          <a:extLst>
            <a:ext uri="{FF2B5EF4-FFF2-40B4-BE49-F238E27FC236}">
              <a16:creationId xmlns:a16="http://schemas.microsoft.com/office/drawing/2014/main" id="{8305B85E-0328-4646-8E3B-2A65616C6D1A}"/>
            </a:ext>
          </a:extLst>
        </xdr:cNvPr>
        <xdr:cNvSpPr/>
      </xdr:nvSpPr>
      <xdr:spPr>
        <a:xfrm>
          <a:off x="221107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126509</xdr:rowOff>
    </xdr:from>
    <xdr:ext cx="469744" cy="259045"/>
    <xdr:sp macro="" textlink="">
      <xdr:nvSpPr>
        <xdr:cNvPr id="505" name="【保健センター・保健所】&#10;一人当たり面積該当値テキスト">
          <a:extLst>
            <a:ext uri="{FF2B5EF4-FFF2-40B4-BE49-F238E27FC236}">
              <a16:creationId xmlns:a16="http://schemas.microsoft.com/office/drawing/2014/main" id="{BEFED7BD-5526-482A-8797-34EC2DD82887}"/>
            </a:ext>
          </a:extLst>
        </xdr:cNvPr>
        <xdr:cNvSpPr txBox="1"/>
      </xdr:nvSpPr>
      <xdr:spPr>
        <a:xfrm>
          <a:off x="22199600" y="1058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506" name="楕円 505">
          <a:extLst>
            <a:ext uri="{FF2B5EF4-FFF2-40B4-BE49-F238E27FC236}">
              <a16:creationId xmlns:a16="http://schemas.microsoft.com/office/drawing/2014/main" id="{5D3AE2BC-7D40-4C61-9514-88E3122BA020}"/>
            </a:ext>
          </a:extLst>
        </xdr:cNvPr>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27432</xdr:rowOff>
    </xdr:from>
    <xdr:to>
      <xdr:col>116</xdr:col>
      <xdr:colOff>63500</xdr:colOff>
      <xdr:row>62</xdr:row>
      <xdr:rowOff>36576</xdr:rowOff>
    </xdr:to>
    <xdr:cxnSp macro="">
      <xdr:nvCxnSpPr>
        <xdr:cNvPr id="507" name="直線コネクタ 506">
          <a:extLst>
            <a:ext uri="{FF2B5EF4-FFF2-40B4-BE49-F238E27FC236}">
              <a16:creationId xmlns:a16="http://schemas.microsoft.com/office/drawing/2014/main" id="{53CE03E5-1E25-485B-A856-630C86B9A753}"/>
            </a:ext>
          </a:extLst>
        </xdr:cNvPr>
        <xdr:cNvCxnSpPr/>
      </xdr:nvCxnSpPr>
      <xdr:spPr>
        <a:xfrm flipV="1">
          <a:off x="21323300" y="1065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508" name="楕円 507">
          <a:extLst>
            <a:ext uri="{FF2B5EF4-FFF2-40B4-BE49-F238E27FC236}">
              <a16:creationId xmlns:a16="http://schemas.microsoft.com/office/drawing/2014/main" id="{7AB572DB-2D52-4E24-A9C9-25A6F32E5A99}"/>
            </a:ext>
          </a:extLst>
        </xdr:cNvPr>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41148</xdr:rowOff>
    </xdr:to>
    <xdr:cxnSp macro="">
      <xdr:nvCxnSpPr>
        <xdr:cNvPr id="509" name="直線コネクタ 508">
          <a:extLst>
            <a:ext uri="{FF2B5EF4-FFF2-40B4-BE49-F238E27FC236}">
              <a16:creationId xmlns:a16="http://schemas.microsoft.com/office/drawing/2014/main" id="{F4E37BD3-A2B3-40F9-AC63-79B7E9CCA575}"/>
            </a:ext>
          </a:extLst>
        </xdr:cNvPr>
        <xdr:cNvCxnSpPr/>
      </xdr:nvCxnSpPr>
      <xdr:spPr>
        <a:xfrm flipV="1">
          <a:off x="20434300" y="1066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166370</xdr:rowOff>
    </xdr:from>
    <xdr:to>
      <xdr:col>102</xdr:col>
      <xdr:colOff>165100</xdr:colOff>
      <xdr:row>62</xdr:row>
      <xdr:rowOff>96520</xdr:rowOff>
    </xdr:to>
    <xdr:sp macro="" textlink="">
      <xdr:nvSpPr>
        <xdr:cNvPr id="510" name="楕円 509">
          <a:extLst>
            <a:ext uri="{FF2B5EF4-FFF2-40B4-BE49-F238E27FC236}">
              <a16:creationId xmlns:a16="http://schemas.microsoft.com/office/drawing/2014/main" id="{D9559C20-A9C1-4AC3-8632-07CFB54AC012}"/>
            </a:ext>
          </a:extLst>
        </xdr:cNvPr>
        <xdr:cNvSpPr/>
      </xdr:nvSpPr>
      <xdr:spPr>
        <a:xfrm>
          <a:off x="19494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45720</xdr:rowOff>
    </xdr:to>
    <xdr:cxnSp macro="">
      <xdr:nvCxnSpPr>
        <xdr:cNvPr id="511" name="直線コネクタ 510">
          <a:extLst>
            <a:ext uri="{FF2B5EF4-FFF2-40B4-BE49-F238E27FC236}">
              <a16:creationId xmlns:a16="http://schemas.microsoft.com/office/drawing/2014/main" id="{CE934697-5C79-41F9-86B2-D9F522F830F0}"/>
            </a:ext>
          </a:extLst>
        </xdr:cNvPr>
        <xdr:cNvCxnSpPr/>
      </xdr:nvCxnSpPr>
      <xdr:spPr>
        <a:xfrm flipV="1">
          <a:off x="19545300" y="1067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168656</xdr:rowOff>
    </xdr:from>
    <xdr:to>
      <xdr:col>98</xdr:col>
      <xdr:colOff>38100</xdr:colOff>
      <xdr:row>62</xdr:row>
      <xdr:rowOff>98806</xdr:rowOff>
    </xdr:to>
    <xdr:sp macro="" textlink="">
      <xdr:nvSpPr>
        <xdr:cNvPr id="512" name="楕円 511">
          <a:extLst>
            <a:ext uri="{FF2B5EF4-FFF2-40B4-BE49-F238E27FC236}">
              <a16:creationId xmlns:a16="http://schemas.microsoft.com/office/drawing/2014/main" id="{23F3C945-A975-4645-97C5-1B918371E48F}"/>
            </a:ext>
          </a:extLst>
        </xdr:cNvPr>
        <xdr:cNvSpPr/>
      </xdr:nvSpPr>
      <xdr:spPr>
        <a:xfrm>
          <a:off x="18605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45720</xdr:rowOff>
    </xdr:from>
    <xdr:to>
      <xdr:col>102</xdr:col>
      <xdr:colOff>114300</xdr:colOff>
      <xdr:row>62</xdr:row>
      <xdr:rowOff>48006</xdr:rowOff>
    </xdr:to>
    <xdr:cxnSp macro="">
      <xdr:nvCxnSpPr>
        <xdr:cNvPr id="513" name="直線コネクタ 512">
          <a:extLst>
            <a:ext uri="{FF2B5EF4-FFF2-40B4-BE49-F238E27FC236}">
              <a16:creationId xmlns:a16="http://schemas.microsoft.com/office/drawing/2014/main" id="{C3D366EA-CC77-41D8-8AD2-5267A30CD250}"/>
            </a:ext>
          </a:extLst>
        </xdr:cNvPr>
        <xdr:cNvCxnSpPr/>
      </xdr:nvCxnSpPr>
      <xdr:spPr>
        <a:xfrm flipV="1">
          <a:off x="18656300" y="106756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514" name="n_1aveValue【保健センター・保健所】&#10;一人当たり面積">
          <a:extLst>
            <a:ext uri="{FF2B5EF4-FFF2-40B4-BE49-F238E27FC236}">
              <a16:creationId xmlns:a16="http://schemas.microsoft.com/office/drawing/2014/main" id="{295E38C6-0DC1-4EC4-8CBC-99C1C7EC1E8B}"/>
            </a:ext>
          </a:extLst>
        </xdr:cNvPr>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15" name="n_2aveValue【保健センター・保健所】&#10;一人当たり面積">
          <a:extLst>
            <a:ext uri="{FF2B5EF4-FFF2-40B4-BE49-F238E27FC236}">
              <a16:creationId xmlns:a16="http://schemas.microsoft.com/office/drawing/2014/main" id="{3A660625-FBBD-4126-9C6D-30A2C9F17706}"/>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16" name="n_3aveValue【保健センター・保健所】&#10;一人当たり面積">
          <a:extLst>
            <a:ext uri="{FF2B5EF4-FFF2-40B4-BE49-F238E27FC236}">
              <a16:creationId xmlns:a16="http://schemas.microsoft.com/office/drawing/2014/main" id="{385591F9-37D9-447F-98FD-521CE316114D}"/>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517" name="n_4aveValue【保健センター・保健所】&#10;一人当たり面積">
          <a:extLst>
            <a:ext uri="{FF2B5EF4-FFF2-40B4-BE49-F238E27FC236}">
              <a16:creationId xmlns:a16="http://schemas.microsoft.com/office/drawing/2014/main" id="{D2198598-58AF-4B4C-8798-8CC1FF801BA9}"/>
            </a:ext>
          </a:extLst>
        </xdr:cNvPr>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103903</xdr:rowOff>
    </xdr:from>
    <xdr:ext cx="469744" cy="259045"/>
    <xdr:sp macro="" textlink="">
      <xdr:nvSpPr>
        <xdr:cNvPr id="518" name="n_1mainValue【保健センター・保健所】&#10;一人当たり面積">
          <a:extLst>
            <a:ext uri="{FF2B5EF4-FFF2-40B4-BE49-F238E27FC236}">
              <a16:creationId xmlns:a16="http://schemas.microsoft.com/office/drawing/2014/main" id="{A1B841F6-B191-4DB1-BDBA-F403BC70D8F1}"/>
            </a:ext>
          </a:extLst>
        </xdr:cNvPr>
        <xdr:cNvSpPr txBox="1"/>
      </xdr:nvSpPr>
      <xdr:spPr>
        <a:xfrm>
          <a:off x="210757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108475</xdr:rowOff>
    </xdr:from>
    <xdr:ext cx="469744" cy="259045"/>
    <xdr:sp macro="" textlink="">
      <xdr:nvSpPr>
        <xdr:cNvPr id="519" name="n_2mainValue【保健センター・保健所】&#10;一人当たり面積">
          <a:extLst>
            <a:ext uri="{FF2B5EF4-FFF2-40B4-BE49-F238E27FC236}">
              <a16:creationId xmlns:a16="http://schemas.microsoft.com/office/drawing/2014/main" id="{E96B41CE-4BA7-4F5B-B6DA-110CBE809510}"/>
            </a:ext>
          </a:extLst>
        </xdr:cNvPr>
        <xdr:cNvSpPr txBox="1"/>
      </xdr:nvSpPr>
      <xdr:spPr>
        <a:xfrm>
          <a:off x="20199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87647</xdr:rowOff>
    </xdr:from>
    <xdr:ext cx="469744" cy="259045"/>
    <xdr:sp macro="" textlink="">
      <xdr:nvSpPr>
        <xdr:cNvPr id="520" name="n_3mainValue【保健センター・保健所】&#10;一人当たり面積">
          <a:extLst>
            <a:ext uri="{FF2B5EF4-FFF2-40B4-BE49-F238E27FC236}">
              <a16:creationId xmlns:a16="http://schemas.microsoft.com/office/drawing/2014/main" id="{E6BA79DA-BB03-42B0-8047-1052D9E20BCC}"/>
            </a:ext>
          </a:extLst>
        </xdr:cNvPr>
        <xdr:cNvSpPr txBox="1"/>
      </xdr:nvSpPr>
      <xdr:spPr>
        <a:xfrm>
          <a:off x="19310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115333</xdr:rowOff>
    </xdr:from>
    <xdr:ext cx="469744" cy="259045"/>
    <xdr:sp macro="" textlink="">
      <xdr:nvSpPr>
        <xdr:cNvPr id="521" name="n_4mainValue【保健センター・保健所】&#10;一人当たり面積">
          <a:extLst>
            <a:ext uri="{FF2B5EF4-FFF2-40B4-BE49-F238E27FC236}">
              <a16:creationId xmlns:a16="http://schemas.microsoft.com/office/drawing/2014/main" id="{E66B3B34-02A2-4191-A09B-377B927A3F04}"/>
            </a:ext>
          </a:extLst>
        </xdr:cNvPr>
        <xdr:cNvSpPr txBox="1"/>
      </xdr:nvSpPr>
      <xdr:spPr>
        <a:xfrm>
          <a:off x="18421427" y="1040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65699EDC-E81E-437D-9618-5E32C0416F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12CDDAB9-0B65-4519-A5FC-14C67A6618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A083407A-B0CF-4043-820A-4523D29EFA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388926CB-A7C8-4D2A-B965-B186ED07189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607AC3DF-C945-470F-A301-35391DEE17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63185D98-6B86-4096-A90B-DFB791EC38A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F61E65FC-3BA7-41BB-A764-6169B08E1D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F1CF71F2-BF3C-4A66-B8F5-7D28CFDCE93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688C9E-1E9E-4B5A-B5D1-5B5D9ECEA5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3ED9136D-9E75-4756-BC7C-885865FDB99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34D913E7-2DD2-4A9F-8D1B-20DF4B0BEFB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1F7948B3-F885-4546-A72E-55A8C5E7F44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976E49E3-4F3A-43EE-9354-E36743CBAB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9CFF2B96-BE79-49E7-9663-A13B65E15CA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2D2EA2AE-08E7-4873-82C7-D77F71E3416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A786455A-2A57-43B8-A7D5-B17376356F9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6850C026-2B7E-4A32-95D4-B57A885A457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269E7A3F-7854-4778-B70B-D78CB692272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34731471-9903-4EC6-B992-0A30B54AEA7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9BC9CB63-BF92-44EA-9DFB-BF7DF0BC12C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3ABE29E8-F890-442C-960E-3EFA12A20E5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8E03262A-277E-4EEE-9ACC-78F8067E858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E575FC26-E7C0-4E38-92CA-D1578A2D674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A527036B-4B0B-4A26-BFE4-2F0A7C97A46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B76B2D38-307E-469F-854C-4C71ED5E87E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547" name="直線コネクタ 546">
          <a:extLst>
            <a:ext uri="{FF2B5EF4-FFF2-40B4-BE49-F238E27FC236}">
              <a16:creationId xmlns:a16="http://schemas.microsoft.com/office/drawing/2014/main" id="{3F561978-1F7B-40FD-959F-7FC54BFC7EAF}"/>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消防施設】&#10;有形固定資産減価償却率最小値テキスト">
          <a:extLst>
            <a:ext uri="{FF2B5EF4-FFF2-40B4-BE49-F238E27FC236}">
              <a16:creationId xmlns:a16="http://schemas.microsoft.com/office/drawing/2014/main" id="{08CEAFBA-8FC9-4062-BD31-B774C6F3FA3A}"/>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a:extLst>
            <a:ext uri="{FF2B5EF4-FFF2-40B4-BE49-F238E27FC236}">
              <a16:creationId xmlns:a16="http://schemas.microsoft.com/office/drawing/2014/main" id="{F67AEAAE-CD7C-423D-B871-69B32C2F58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547F90DA-6CE9-4A10-A006-CEA1680EA2BD}"/>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1" name="直線コネクタ 550">
          <a:extLst>
            <a:ext uri="{FF2B5EF4-FFF2-40B4-BE49-F238E27FC236}">
              <a16:creationId xmlns:a16="http://schemas.microsoft.com/office/drawing/2014/main" id="{BABF3791-080B-431F-9DBC-BAFEFB2FA435}"/>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792DC1AE-450A-43AE-B718-6158954C7821}"/>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3" name="フローチャート: 判断 552">
          <a:extLst>
            <a:ext uri="{FF2B5EF4-FFF2-40B4-BE49-F238E27FC236}">
              <a16:creationId xmlns:a16="http://schemas.microsoft.com/office/drawing/2014/main" id="{930BFBAC-8BA7-4F67-BF01-E2F8BAE3D247}"/>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554" name="フローチャート: 判断 553">
          <a:extLst>
            <a:ext uri="{FF2B5EF4-FFF2-40B4-BE49-F238E27FC236}">
              <a16:creationId xmlns:a16="http://schemas.microsoft.com/office/drawing/2014/main" id="{44C69CF6-879B-4B11-943E-000DB61DA411}"/>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55" name="フローチャート: 判断 554">
          <a:extLst>
            <a:ext uri="{FF2B5EF4-FFF2-40B4-BE49-F238E27FC236}">
              <a16:creationId xmlns:a16="http://schemas.microsoft.com/office/drawing/2014/main" id="{B9FE2E12-44E3-457A-A10F-F248F3AD8665}"/>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56" name="フローチャート: 判断 555">
          <a:extLst>
            <a:ext uri="{FF2B5EF4-FFF2-40B4-BE49-F238E27FC236}">
              <a16:creationId xmlns:a16="http://schemas.microsoft.com/office/drawing/2014/main" id="{6A995B1F-70F1-43D9-908D-9BCD4919F9FB}"/>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57" name="フローチャート: 判断 556">
          <a:extLst>
            <a:ext uri="{FF2B5EF4-FFF2-40B4-BE49-F238E27FC236}">
              <a16:creationId xmlns:a16="http://schemas.microsoft.com/office/drawing/2014/main" id="{19260FAA-2E64-4815-A3CC-FC422DA6BEF6}"/>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83D3DEB9-0FAA-4CBA-8F4E-BA8730BF088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E32B428-E144-4CEB-B50E-92359CDBC6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41AD9008-34C3-43FC-A34C-1035B46343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61005D5-14BF-46F6-8B9F-903EFE805B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AC9AA5F6-B62C-43D4-8646-52FF61F257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83638</xdr:rowOff>
    </xdr:from>
    <xdr:to>
      <xdr:col>85</xdr:col>
      <xdr:colOff>177800</xdr:colOff>
      <xdr:row>84</xdr:row>
      <xdr:rowOff>13788</xdr:rowOff>
    </xdr:to>
    <xdr:sp macro="" textlink="">
      <xdr:nvSpPr>
        <xdr:cNvPr id="563" name="楕円 562">
          <a:extLst>
            <a:ext uri="{FF2B5EF4-FFF2-40B4-BE49-F238E27FC236}">
              <a16:creationId xmlns:a16="http://schemas.microsoft.com/office/drawing/2014/main" id="{992CD4F0-C58D-4763-8F70-D61B8FFC78D6}"/>
            </a:ext>
          </a:extLst>
        </xdr:cNvPr>
        <xdr:cNvSpPr/>
      </xdr:nvSpPr>
      <xdr:spPr>
        <a:xfrm>
          <a:off x="16268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62065</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7760376B-3757-470B-9DB8-3A20093317C6}"/>
            </a:ext>
          </a:extLst>
        </xdr:cNvPr>
        <xdr:cNvSpPr txBox="1"/>
      </xdr:nvSpPr>
      <xdr:spPr>
        <a:xfrm>
          <a:off x="16357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565" name="楕円 564">
          <a:extLst>
            <a:ext uri="{FF2B5EF4-FFF2-40B4-BE49-F238E27FC236}">
              <a16:creationId xmlns:a16="http://schemas.microsoft.com/office/drawing/2014/main" id="{3E57B0F8-00A4-4469-9441-636806FD7F77}"/>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134438</xdr:rowOff>
    </xdr:to>
    <xdr:cxnSp macro="">
      <xdr:nvCxnSpPr>
        <xdr:cNvPr id="566" name="直線コネクタ 565">
          <a:extLst>
            <a:ext uri="{FF2B5EF4-FFF2-40B4-BE49-F238E27FC236}">
              <a16:creationId xmlns:a16="http://schemas.microsoft.com/office/drawing/2014/main" id="{1AEFA842-6A34-45A4-B6D7-9E23360F47EF}"/>
            </a:ext>
          </a:extLst>
        </xdr:cNvPr>
        <xdr:cNvCxnSpPr/>
      </xdr:nvCxnSpPr>
      <xdr:spPr>
        <a:xfrm>
          <a:off x="15481300" y="1435988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567" name="楕円 566">
          <a:extLst>
            <a:ext uri="{FF2B5EF4-FFF2-40B4-BE49-F238E27FC236}">
              <a16:creationId xmlns:a16="http://schemas.microsoft.com/office/drawing/2014/main" id="{C7835843-427E-40D2-80C2-BC8E32031A8F}"/>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129539</xdr:rowOff>
    </xdr:to>
    <xdr:cxnSp macro="">
      <xdr:nvCxnSpPr>
        <xdr:cNvPr id="568" name="直線コネクタ 567">
          <a:extLst>
            <a:ext uri="{FF2B5EF4-FFF2-40B4-BE49-F238E27FC236}">
              <a16:creationId xmlns:a16="http://schemas.microsoft.com/office/drawing/2014/main" id="{20902052-9824-49EC-A24B-2586E957502D}"/>
            </a:ext>
          </a:extLst>
        </xdr:cNvPr>
        <xdr:cNvCxnSpPr/>
      </xdr:nvCxnSpPr>
      <xdr:spPr>
        <a:xfrm>
          <a:off x="14592300" y="14294576"/>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86905</xdr:rowOff>
    </xdr:from>
    <xdr:to>
      <xdr:col>72</xdr:col>
      <xdr:colOff>38100</xdr:colOff>
      <xdr:row>84</xdr:row>
      <xdr:rowOff>17055</xdr:rowOff>
    </xdr:to>
    <xdr:sp macro="" textlink="">
      <xdr:nvSpPr>
        <xdr:cNvPr id="569" name="楕円 568">
          <a:extLst>
            <a:ext uri="{FF2B5EF4-FFF2-40B4-BE49-F238E27FC236}">
              <a16:creationId xmlns:a16="http://schemas.microsoft.com/office/drawing/2014/main" id="{B21C0D11-1ECD-4FC1-BAF7-709114CDA2B9}"/>
            </a:ext>
          </a:extLst>
        </xdr:cNvPr>
        <xdr:cNvSpPr/>
      </xdr:nvSpPr>
      <xdr:spPr>
        <a:xfrm>
          <a:off x="13652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64226</xdr:rowOff>
    </xdr:from>
    <xdr:to>
      <xdr:col>76</xdr:col>
      <xdr:colOff>114300</xdr:colOff>
      <xdr:row>83</xdr:row>
      <xdr:rowOff>137705</xdr:rowOff>
    </xdr:to>
    <xdr:cxnSp macro="">
      <xdr:nvCxnSpPr>
        <xdr:cNvPr id="570" name="直線コネクタ 569">
          <a:extLst>
            <a:ext uri="{FF2B5EF4-FFF2-40B4-BE49-F238E27FC236}">
              <a16:creationId xmlns:a16="http://schemas.microsoft.com/office/drawing/2014/main" id="{D0C95820-5813-4AC4-8CCE-E4601C1156B9}"/>
            </a:ext>
          </a:extLst>
        </xdr:cNvPr>
        <xdr:cNvCxnSpPr/>
      </xdr:nvCxnSpPr>
      <xdr:spPr>
        <a:xfrm flipV="1">
          <a:off x="13703300" y="14294576"/>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144055</xdr:rowOff>
    </xdr:from>
    <xdr:to>
      <xdr:col>67</xdr:col>
      <xdr:colOff>101600</xdr:colOff>
      <xdr:row>84</xdr:row>
      <xdr:rowOff>74205</xdr:rowOff>
    </xdr:to>
    <xdr:sp macro="" textlink="">
      <xdr:nvSpPr>
        <xdr:cNvPr id="571" name="楕円 570">
          <a:extLst>
            <a:ext uri="{FF2B5EF4-FFF2-40B4-BE49-F238E27FC236}">
              <a16:creationId xmlns:a16="http://schemas.microsoft.com/office/drawing/2014/main" id="{FE5233DB-0659-41AD-9EF1-37D05C1295CD}"/>
            </a:ext>
          </a:extLst>
        </xdr:cNvPr>
        <xdr:cNvSpPr/>
      </xdr:nvSpPr>
      <xdr:spPr>
        <a:xfrm>
          <a:off x="12763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137705</xdr:rowOff>
    </xdr:from>
    <xdr:to>
      <xdr:col>71</xdr:col>
      <xdr:colOff>177800</xdr:colOff>
      <xdr:row>84</xdr:row>
      <xdr:rowOff>23405</xdr:rowOff>
    </xdr:to>
    <xdr:cxnSp macro="">
      <xdr:nvCxnSpPr>
        <xdr:cNvPr id="572" name="直線コネクタ 571">
          <a:extLst>
            <a:ext uri="{FF2B5EF4-FFF2-40B4-BE49-F238E27FC236}">
              <a16:creationId xmlns:a16="http://schemas.microsoft.com/office/drawing/2014/main" id="{82B6DCC8-34C4-4EA9-B6B4-1912C839A7C3}"/>
            </a:ext>
          </a:extLst>
        </xdr:cNvPr>
        <xdr:cNvCxnSpPr/>
      </xdr:nvCxnSpPr>
      <xdr:spPr>
        <a:xfrm flipV="1">
          <a:off x="12814300" y="14368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573" name="n_1aveValue【消防施設】&#10;有形固定資産減価償却率">
          <a:extLst>
            <a:ext uri="{FF2B5EF4-FFF2-40B4-BE49-F238E27FC236}">
              <a16:creationId xmlns:a16="http://schemas.microsoft.com/office/drawing/2014/main" id="{4B135B5C-A5F1-46A9-A4BC-4CEEB56BCFFD}"/>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4" name="n_2aveValue【消防施設】&#10;有形固定資産減価償却率">
          <a:extLst>
            <a:ext uri="{FF2B5EF4-FFF2-40B4-BE49-F238E27FC236}">
              <a16:creationId xmlns:a16="http://schemas.microsoft.com/office/drawing/2014/main" id="{DEB4FA9A-E96F-4B2E-A46C-45FA1B544CD3}"/>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75" name="n_3aveValue【消防施設】&#10;有形固定資産減価償却率">
          <a:extLst>
            <a:ext uri="{FF2B5EF4-FFF2-40B4-BE49-F238E27FC236}">
              <a16:creationId xmlns:a16="http://schemas.microsoft.com/office/drawing/2014/main" id="{35745B76-FBBD-4A63-B476-C7D0252CB411}"/>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76" name="n_4aveValue【消防施設】&#10;有形固定資産減価償却率">
          <a:extLst>
            <a:ext uri="{FF2B5EF4-FFF2-40B4-BE49-F238E27FC236}">
              <a16:creationId xmlns:a16="http://schemas.microsoft.com/office/drawing/2014/main" id="{03C0382F-DE52-4B49-BF40-651B8E3F756D}"/>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577" name="n_1mainValue【消防施設】&#10;有形固定資産減価償却率">
          <a:extLst>
            <a:ext uri="{FF2B5EF4-FFF2-40B4-BE49-F238E27FC236}">
              <a16:creationId xmlns:a16="http://schemas.microsoft.com/office/drawing/2014/main" id="{5176B0F1-49B1-4EB8-A448-4DAAD2BFEBEF}"/>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106153</xdr:rowOff>
    </xdr:from>
    <xdr:ext cx="405111" cy="259045"/>
    <xdr:sp macro="" textlink="">
      <xdr:nvSpPr>
        <xdr:cNvPr id="578" name="n_2mainValue【消防施設】&#10;有形固定資産減価償却率">
          <a:extLst>
            <a:ext uri="{FF2B5EF4-FFF2-40B4-BE49-F238E27FC236}">
              <a16:creationId xmlns:a16="http://schemas.microsoft.com/office/drawing/2014/main" id="{DCCE8F02-19E8-418D-AF92-54DFE64B45FD}"/>
            </a:ext>
          </a:extLst>
        </xdr:cNvPr>
        <xdr:cNvSpPr txBox="1"/>
      </xdr:nvSpPr>
      <xdr:spPr>
        <a:xfrm>
          <a:off x="14389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8182</xdr:rowOff>
    </xdr:from>
    <xdr:ext cx="405111" cy="259045"/>
    <xdr:sp macro="" textlink="">
      <xdr:nvSpPr>
        <xdr:cNvPr id="579" name="n_3mainValue【消防施設】&#10;有形固定資産減価償却率">
          <a:extLst>
            <a:ext uri="{FF2B5EF4-FFF2-40B4-BE49-F238E27FC236}">
              <a16:creationId xmlns:a16="http://schemas.microsoft.com/office/drawing/2014/main" id="{52CB4606-5204-4C98-BED4-407CB856EFB8}"/>
            </a:ext>
          </a:extLst>
        </xdr:cNvPr>
        <xdr:cNvSpPr txBox="1"/>
      </xdr:nvSpPr>
      <xdr:spPr>
        <a:xfrm>
          <a:off x="13500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65332</xdr:rowOff>
    </xdr:from>
    <xdr:ext cx="405111" cy="259045"/>
    <xdr:sp macro="" textlink="">
      <xdr:nvSpPr>
        <xdr:cNvPr id="580" name="n_4mainValue【消防施設】&#10;有形固定資産減価償却率">
          <a:extLst>
            <a:ext uri="{FF2B5EF4-FFF2-40B4-BE49-F238E27FC236}">
              <a16:creationId xmlns:a16="http://schemas.microsoft.com/office/drawing/2014/main" id="{CF20CE08-088F-45F2-B9C7-D8948490E8D8}"/>
            </a:ext>
          </a:extLst>
        </xdr:cNvPr>
        <xdr:cNvSpPr txBox="1"/>
      </xdr:nvSpPr>
      <xdr:spPr>
        <a:xfrm>
          <a:off x="12611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F84D7A95-59E3-4E5E-BC89-19FC366CAC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9EE47B3E-5EBB-4E79-A5D9-98CE098FAA7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9C1B8332-D1D9-4085-A288-6597FE24DDA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2857221E-AA66-446C-9420-CA3E18EB44F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C897E0DC-5EF9-4AAA-A838-77C8DFF34C5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416CBF73-EE76-4A0C-B410-65A80853FA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72AB9393-4D7C-4501-B604-248B280B589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B616B6AE-5D87-42A6-8F2D-17CE6CCF75C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4B76D0C5-5DEC-4FE1-A25E-47E67C160F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BE0B0C1C-365B-4919-BDB6-8103714244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a:extLst>
            <a:ext uri="{FF2B5EF4-FFF2-40B4-BE49-F238E27FC236}">
              <a16:creationId xmlns:a16="http://schemas.microsoft.com/office/drawing/2014/main" id="{BB304303-9323-4D18-A57C-9BCAC72C5E0F}"/>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a:extLst>
            <a:ext uri="{FF2B5EF4-FFF2-40B4-BE49-F238E27FC236}">
              <a16:creationId xmlns:a16="http://schemas.microsoft.com/office/drawing/2014/main" id="{A53E93E1-9A67-4573-B267-24EBF547FB6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a:extLst>
            <a:ext uri="{FF2B5EF4-FFF2-40B4-BE49-F238E27FC236}">
              <a16:creationId xmlns:a16="http://schemas.microsoft.com/office/drawing/2014/main" id="{68782886-A2E9-4C68-942E-C62763CC24B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a:extLst>
            <a:ext uri="{FF2B5EF4-FFF2-40B4-BE49-F238E27FC236}">
              <a16:creationId xmlns:a16="http://schemas.microsoft.com/office/drawing/2014/main" id="{C265FEEF-41DE-490E-AA45-B6BFEFE155A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a:extLst>
            <a:ext uri="{FF2B5EF4-FFF2-40B4-BE49-F238E27FC236}">
              <a16:creationId xmlns:a16="http://schemas.microsoft.com/office/drawing/2014/main" id="{8828911D-8DAF-409C-80FD-89ADDA5706C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a:extLst>
            <a:ext uri="{FF2B5EF4-FFF2-40B4-BE49-F238E27FC236}">
              <a16:creationId xmlns:a16="http://schemas.microsoft.com/office/drawing/2014/main" id="{0228FF15-E84F-44D0-8822-2677535000F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a:extLst>
            <a:ext uri="{FF2B5EF4-FFF2-40B4-BE49-F238E27FC236}">
              <a16:creationId xmlns:a16="http://schemas.microsoft.com/office/drawing/2014/main" id="{687EA9B6-3AF6-4103-8526-827D27CAA97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a:extLst>
            <a:ext uri="{FF2B5EF4-FFF2-40B4-BE49-F238E27FC236}">
              <a16:creationId xmlns:a16="http://schemas.microsoft.com/office/drawing/2014/main" id="{0AF933DD-A29E-4A5A-A4E6-A9455256E0A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a:extLst>
            <a:ext uri="{FF2B5EF4-FFF2-40B4-BE49-F238E27FC236}">
              <a16:creationId xmlns:a16="http://schemas.microsoft.com/office/drawing/2014/main" id="{8158A2D7-5A90-4978-99BA-641EE8D16F4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a:extLst>
            <a:ext uri="{FF2B5EF4-FFF2-40B4-BE49-F238E27FC236}">
              <a16:creationId xmlns:a16="http://schemas.microsoft.com/office/drawing/2014/main" id="{42CADBE3-C507-4201-805D-E632AC40564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a:extLst>
            <a:ext uri="{FF2B5EF4-FFF2-40B4-BE49-F238E27FC236}">
              <a16:creationId xmlns:a16="http://schemas.microsoft.com/office/drawing/2014/main" id="{E44D46D1-2DB1-46AC-BC47-3F1E96B9648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2388A8A-527B-4C3F-8F71-7E8FD8BD617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5CD2E8A7-93C1-4407-BA8D-C1409D71E2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3B364820-F613-4C91-95FB-B58B229E1C5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561239F9-5871-4E3E-8168-B11BE588518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606" name="直線コネクタ 605">
          <a:extLst>
            <a:ext uri="{FF2B5EF4-FFF2-40B4-BE49-F238E27FC236}">
              <a16:creationId xmlns:a16="http://schemas.microsoft.com/office/drawing/2014/main" id="{2E460D98-5976-49DD-99B4-9AF2413EDCBC}"/>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07" name="【消防施設】&#10;一人当たり面積最小値テキスト">
          <a:extLst>
            <a:ext uri="{FF2B5EF4-FFF2-40B4-BE49-F238E27FC236}">
              <a16:creationId xmlns:a16="http://schemas.microsoft.com/office/drawing/2014/main" id="{40D48E00-C876-41EF-8F0E-A61A77AB5617}"/>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08" name="直線コネクタ 607">
          <a:extLst>
            <a:ext uri="{FF2B5EF4-FFF2-40B4-BE49-F238E27FC236}">
              <a16:creationId xmlns:a16="http://schemas.microsoft.com/office/drawing/2014/main" id="{16AD878F-6C50-4A39-86AD-A57E2676E834}"/>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609" name="【消防施設】&#10;一人当たり面積最大値テキスト">
          <a:extLst>
            <a:ext uri="{FF2B5EF4-FFF2-40B4-BE49-F238E27FC236}">
              <a16:creationId xmlns:a16="http://schemas.microsoft.com/office/drawing/2014/main" id="{AD363415-ED0B-49A1-AEAF-F2CEE3A0D98F}"/>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610" name="直線コネクタ 609">
          <a:extLst>
            <a:ext uri="{FF2B5EF4-FFF2-40B4-BE49-F238E27FC236}">
              <a16:creationId xmlns:a16="http://schemas.microsoft.com/office/drawing/2014/main" id="{AA72BD05-CB9B-4CE1-A666-7284D2DBFEDB}"/>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58800</xdr:rowOff>
    </xdr:from>
    <xdr:ext cx="469744" cy="259045"/>
    <xdr:sp macro="" textlink="">
      <xdr:nvSpPr>
        <xdr:cNvPr id="611" name="【消防施設】&#10;一人当たり面積平均値テキスト">
          <a:extLst>
            <a:ext uri="{FF2B5EF4-FFF2-40B4-BE49-F238E27FC236}">
              <a16:creationId xmlns:a16="http://schemas.microsoft.com/office/drawing/2014/main" id="{8C073D39-AFE1-4215-B90F-9216F3604B0F}"/>
            </a:ext>
          </a:extLst>
        </xdr:cNvPr>
        <xdr:cNvSpPr txBox="1"/>
      </xdr:nvSpPr>
      <xdr:spPr>
        <a:xfrm>
          <a:off x="22199600" y="1428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612" name="フローチャート: 判断 611">
          <a:extLst>
            <a:ext uri="{FF2B5EF4-FFF2-40B4-BE49-F238E27FC236}">
              <a16:creationId xmlns:a16="http://schemas.microsoft.com/office/drawing/2014/main" id="{D67767A2-B7DF-4F5B-9DC7-C8227855CEB7}"/>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613" name="フローチャート: 判断 612">
          <a:extLst>
            <a:ext uri="{FF2B5EF4-FFF2-40B4-BE49-F238E27FC236}">
              <a16:creationId xmlns:a16="http://schemas.microsoft.com/office/drawing/2014/main" id="{F0658694-8448-4B6F-9DCB-7C21ACCAF6D0}"/>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14" name="フローチャート: 判断 613">
          <a:extLst>
            <a:ext uri="{FF2B5EF4-FFF2-40B4-BE49-F238E27FC236}">
              <a16:creationId xmlns:a16="http://schemas.microsoft.com/office/drawing/2014/main" id="{7AB38F6A-9B70-4345-BAD9-418D52D3F2AD}"/>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615" name="フローチャート: 判断 614">
          <a:extLst>
            <a:ext uri="{FF2B5EF4-FFF2-40B4-BE49-F238E27FC236}">
              <a16:creationId xmlns:a16="http://schemas.microsoft.com/office/drawing/2014/main" id="{81801495-B873-4676-B3B0-2D17CC60174B}"/>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616" name="フローチャート: 判断 615">
          <a:extLst>
            <a:ext uri="{FF2B5EF4-FFF2-40B4-BE49-F238E27FC236}">
              <a16:creationId xmlns:a16="http://schemas.microsoft.com/office/drawing/2014/main" id="{F0E8E04C-4AA0-4CA3-90E2-E819748D4F27}"/>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9D3BCDF4-66EE-4BFC-B3F1-13EA972329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D6B52178-5CE6-4131-BDDD-A24D44FC07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A3B17C5D-EA20-45E6-AD36-660FC964291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EAA1726C-C081-4857-8D01-A6623166934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E2066A4D-CF69-409C-A0AF-AA5A2995A94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134257</xdr:rowOff>
    </xdr:from>
    <xdr:to>
      <xdr:col>116</xdr:col>
      <xdr:colOff>114300</xdr:colOff>
      <xdr:row>83</xdr:row>
      <xdr:rowOff>64407</xdr:rowOff>
    </xdr:to>
    <xdr:sp macro="" textlink="">
      <xdr:nvSpPr>
        <xdr:cNvPr id="622" name="楕円 621">
          <a:extLst>
            <a:ext uri="{FF2B5EF4-FFF2-40B4-BE49-F238E27FC236}">
              <a16:creationId xmlns:a16="http://schemas.microsoft.com/office/drawing/2014/main" id="{1B1EA011-2F87-41DD-BD65-64806325B668}"/>
            </a:ext>
          </a:extLst>
        </xdr:cNvPr>
        <xdr:cNvSpPr/>
      </xdr:nvSpPr>
      <xdr:spPr>
        <a:xfrm>
          <a:off x="22110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157134</xdr:rowOff>
    </xdr:from>
    <xdr:ext cx="469744" cy="259045"/>
    <xdr:sp macro="" textlink="">
      <xdr:nvSpPr>
        <xdr:cNvPr id="623" name="【消防施設】&#10;一人当たり面積該当値テキスト">
          <a:extLst>
            <a:ext uri="{FF2B5EF4-FFF2-40B4-BE49-F238E27FC236}">
              <a16:creationId xmlns:a16="http://schemas.microsoft.com/office/drawing/2014/main" id="{67D610E0-FC81-46E1-941C-0CB9333152EC}"/>
            </a:ext>
          </a:extLst>
        </xdr:cNvPr>
        <xdr:cNvSpPr txBox="1"/>
      </xdr:nvSpPr>
      <xdr:spPr>
        <a:xfrm>
          <a:off x="22199600" y="14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150586</xdr:rowOff>
    </xdr:from>
    <xdr:to>
      <xdr:col>112</xdr:col>
      <xdr:colOff>38100</xdr:colOff>
      <xdr:row>83</xdr:row>
      <xdr:rowOff>80736</xdr:rowOff>
    </xdr:to>
    <xdr:sp macro="" textlink="">
      <xdr:nvSpPr>
        <xdr:cNvPr id="624" name="楕円 623">
          <a:extLst>
            <a:ext uri="{FF2B5EF4-FFF2-40B4-BE49-F238E27FC236}">
              <a16:creationId xmlns:a16="http://schemas.microsoft.com/office/drawing/2014/main" id="{54AF3487-5C0A-4734-ADA0-9CAE3A61BBDC}"/>
            </a:ext>
          </a:extLst>
        </xdr:cNvPr>
        <xdr:cNvSpPr/>
      </xdr:nvSpPr>
      <xdr:spPr>
        <a:xfrm>
          <a:off x="2127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13607</xdr:rowOff>
    </xdr:from>
    <xdr:to>
      <xdr:col>116</xdr:col>
      <xdr:colOff>63500</xdr:colOff>
      <xdr:row>83</xdr:row>
      <xdr:rowOff>29936</xdr:rowOff>
    </xdr:to>
    <xdr:cxnSp macro="">
      <xdr:nvCxnSpPr>
        <xdr:cNvPr id="625" name="直線コネクタ 624">
          <a:extLst>
            <a:ext uri="{FF2B5EF4-FFF2-40B4-BE49-F238E27FC236}">
              <a16:creationId xmlns:a16="http://schemas.microsoft.com/office/drawing/2014/main" id="{56EED570-7E28-48B3-BB43-2F5D1CA40F64}"/>
            </a:ext>
          </a:extLst>
        </xdr:cNvPr>
        <xdr:cNvCxnSpPr/>
      </xdr:nvCxnSpPr>
      <xdr:spPr>
        <a:xfrm flipV="1">
          <a:off x="21323300" y="142439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114663</xdr:rowOff>
    </xdr:from>
    <xdr:to>
      <xdr:col>107</xdr:col>
      <xdr:colOff>101600</xdr:colOff>
      <xdr:row>83</xdr:row>
      <xdr:rowOff>44813</xdr:rowOff>
    </xdr:to>
    <xdr:sp macro="" textlink="">
      <xdr:nvSpPr>
        <xdr:cNvPr id="626" name="楕円 625">
          <a:extLst>
            <a:ext uri="{FF2B5EF4-FFF2-40B4-BE49-F238E27FC236}">
              <a16:creationId xmlns:a16="http://schemas.microsoft.com/office/drawing/2014/main" id="{BC013788-F425-466E-8D5B-60BB3A9A708F}"/>
            </a:ext>
          </a:extLst>
        </xdr:cNvPr>
        <xdr:cNvSpPr/>
      </xdr:nvSpPr>
      <xdr:spPr>
        <a:xfrm>
          <a:off x="20383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165463</xdr:rowOff>
    </xdr:from>
    <xdr:to>
      <xdr:col>111</xdr:col>
      <xdr:colOff>177800</xdr:colOff>
      <xdr:row>83</xdr:row>
      <xdr:rowOff>29936</xdr:rowOff>
    </xdr:to>
    <xdr:cxnSp macro="">
      <xdr:nvCxnSpPr>
        <xdr:cNvPr id="627" name="直線コネクタ 626">
          <a:extLst>
            <a:ext uri="{FF2B5EF4-FFF2-40B4-BE49-F238E27FC236}">
              <a16:creationId xmlns:a16="http://schemas.microsoft.com/office/drawing/2014/main" id="{6F9CE1AC-D79E-4CB3-9521-1439F51774A8}"/>
            </a:ext>
          </a:extLst>
        </xdr:cNvPr>
        <xdr:cNvCxnSpPr/>
      </xdr:nvCxnSpPr>
      <xdr:spPr>
        <a:xfrm>
          <a:off x="20434300" y="142243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166914</xdr:rowOff>
    </xdr:from>
    <xdr:to>
      <xdr:col>102</xdr:col>
      <xdr:colOff>165100</xdr:colOff>
      <xdr:row>83</xdr:row>
      <xdr:rowOff>97064</xdr:rowOff>
    </xdr:to>
    <xdr:sp macro="" textlink="">
      <xdr:nvSpPr>
        <xdr:cNvPr id="628" name="楕円 627">
          <a:extLst>
            <a:ext uri="{FF2B5EF4-FFF2-40B4-BE49-F238E27FC236}">
              <a16:creationId xmlns:a16="http://schemas.microsoft.com/office/drawing/2014/main" id="{31743645-7547-4C59-9308-F3B0A4E4E10C}"/>
            </a:ext>
          </a:extLst>
        </xdr:cNvPr>
        <xdr:cNvSpPr/>
      </xdr:nvSpPr>
      <xdr:spPr>
        <a:xfrm>
          <a:off x="19494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165463</xdr:rowOff>
    </xdr:from>
    <xdr:to>
      <xdr:col>107</xdr:col>
      <xdr:colOff>50800</xdr:colOff>
      <xdr:row>83</xdr:row>
      <xdr:rowOff>46264</xdr:rowOff>
    </xdr:to>
    <xdr:cxnSp macro="">
      <xdr:nvCxnSpPr>
        <xdr:cNvPr id="629" name="直線コネクタ 628">
          <a:extLst>
            <a:ext uri="{FF2B5EF4-FFF2-40B4-BE49-F238E27FC236}">
              <a16:creationId xmlns:a16="http://schemas.microsoft.com/office/drawing/2014/main" id="{B434D265-8172-499B-8EC2-C4C838ADDE58}"/>
            </a:ext>
          </a:extLst>
        </xdr:cNvPr>
        <xdr:cNvCxnSpPr/>
      </xdr:nvCxnSpPr>
      <xdr:spPr>
        <a:xfrm flipV="1">
          <a:off x="19545300" y="1422436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47716</xdr:rowOff>
    </xdr:from>
    <xdr:to>
      <xdr:col>98</xdr:col>
      <xdr:colOff>38100</xdr:colOff>
      <xdr:row>83</xdr:row>
      <xdr:rowOff>149316</xdr:rowOff>
    </xdr:to>
    <xdr:sp macro="" textlink="">
      <xdr:nvSpPr>
        <xdr:cNvPr id="630" name="楕円 629">
          <a:extLst>
            <a:ext uri="{FF2B5EF4-FFF2-40B4-BE49-F238E27FC236}">
              <a16:creationId xmlns:a16="http://schemas.microsoft.com/office/drawing/2014/main" id="{166AAA70-64E8-4143-97B4-646BD96ECE6D}"/>
            </a:ext>
          </a:extLst>
        </xdr:cNvPr>
        <xdr:cNvSpPr/>
      </xdr:nvSpPr>
      <xdr:spPr>
        <a:xfrm>
          <a:off x="18605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46264</xdr:rowOff>
    </xdr:from>
    <xdr:to>
      <xdr:col>102</xdr:col>
      <xdr:colOff>114300</xdr:colOff>
      <xdr:row>83</xdr:row>
      <xdr:rowOff>98516</xdr:rowOff>
    </xdr:to>
    <xdr:cxnSp macro="">
      <xdr:nvCxnSpPr>
        <xdr:cNvPr id="631" name="直線コネクタ 630">
          <a:extLst>
            <a:ext uri="{FF2B5EF4-FFF2-40B4-BE49-F238E27FC236}">
              <a16:creationId xmlns:a16="http://schemas.microsoft.com/office/drawing/2014/main" id="{A7DB7A77-3829-4E96-9494-7F3CC21EB1AB}"/>
            </a:ext>
          </a:extLst>
        </xdr:cNvPr>
        <xdr:cNvCxnSpPr/>
      </xdr:nvCxnSpPr>
      <xdr:spPr>
        <a:xfrm flipV="1">
          <a:off x="18656300" y="142766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124114</xdr:rowOff>
    </xdr:from>
    <xdr:ext cx="469744" cy="259045"/>
    <xdr:sp macro="" textlink="">
      <xdr:nvSpPr>
        <xdr:cNvPr id="632" name="n_1aveValue【消防施設】&#10;一人当たり面積">
          <a:extLst>
            <a:ext uri="{FF2B5EF4-FFF2-40B4-BE49-F238E27FC236}">
              <a16:creationId xmlns:a16="http://schemas.microsoft.com/office/drawing/2014/main" id="{75F6492C-26F5-4DD7-A41D-889E1907BCBF}"/>
            </a:ext>
          </a:extLst>
        </xdr:cNvPr>
        <xdr:cNvSpPr txBox="1"/>
      </xdr:nvSpPr>
      <xdr:spPr>
        <a:xfrm>
          <a:off x="21075727" y="1435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33" name="n_2aveValue【消防施設】&#10;一人当たり面積">
          <a:extLst>
            <a:ext uri="{FF2B5EF4-FFF2-40B4-BE49-F238E27FC236}">
              <a16:creationId xmlns:a16="http://schemas.microsoft.com/office/drawing/2014/main" id="{B5F02AF9-875E-41BF-A52F-83729FFD211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17978</xdr:rowOff>
    </xdr:from>
    <xdr:ext cx="469744" cy="259045"/>
    <xdr:sp macro="" textlink="">
      <xdr:nvSpPr>
        <xdr:cNvPr id="634" name="n_3aveValue【消防施設】&#10;一人当たり面積">
          <a:extLst>
            <a:ext uri="{FF2B5EF4-FFF2-40B4-BE49-F238E27FC236}">
              <a16:creationId xmlns:a16="http://schemas.microsoft.com/office/drawing/2014/main" id="{6CD28F63-4ED2-4B3F-A166-8B1072F16766}"/>
            </a:ext>
          </a:extLst>
        </xdr:cNvPr>
        <xdr:cNvSpPr txBox="1"/>
      </xdr:nvSpPr>
      <xdr:spPr>
        <a:xfrm>
          <a:off x="19310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50635</xdr:rowOff>
    </xdr:from>
    <xdr:ext cx="469744" cy="259045"/>
    <xdr:sp macro="" textlink="">
      <xdr:nvSpPr>
        <xdr:cNvPr id="635" name="n_4aveValue【消防施設】&#10;一人当たり面積">
          <a:extLst>
            <a:ext uri="{FF2B5EF4-FFF2-40B4-BE49-F238E27FC236}">
              <a16:creationId xmlns:a16="http://schemas.microsoft.com/office/drawing/2014/main" id="{677FF6B8-C424-4733-848E-5223EC6283FA}"/>
            </a:ext>
          </a:extLst>
        </xdr:cNvPr>
        <xdr:cNvSpPr txBox="1"/>
      </xdr:nvSpPr>
      <xdr:spPr>
        <a:xfrm>
          <a:off x="18421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97263</xdr:rowOff>
    </xdr:from>
    <xdr:ext cx="469744" cy="259045"/>
    <xdr:sp macro="" textlink="">
      <xdr:nvSpPr>
        <xdr:cNvPr id="636" name="n_1mainValue【消防施設】&#10;一人当たり面積">
          <a:extLst>
            <a:ext uri="{FF2B5EF4-FFF2-40B4-BE49-F238E27FC236}">
              <a16:creationId xmlns:a16="http://schemas.microsoft.com/office/drawing/2014/main" id="{3028CB6C-D25C-4E3F-999D-AF13000B7787}"/>
            </a:ext>
          </a:extLst>
        </xdr:cNvPr>
        <xdr:cNvSpPr txBox="1"/>
      </xdr:nvSpPr>
      <xdr:spPr>
        <a:xfrm>
          <a:off x="21075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61340</xdr:rowOff>
    </xdr:from>
    <xdr:ext cx="469744" cy="259045"/>
    <xdr:sp macro="" textlink="">
      <xdr:nvSpPr>
        <xdr:cNvPr id="637" name="n_2mainValue【消防施設】&#10;一人当たり面積">
          <a:extLst>
            <a:ext uri="{FF2B5EF4-FFF2-40B4-BE49-F238E27FC236}">
              <a16:creationId xmlns:a16="http://schemas.microsoft.com/office/drawing/2014/main" id="{41A99ACF-5517-4A58-AAA0-B512E3EB4A20}"/>
            </a:ext>
          </a:extLst>
        </xdr:cNvPr>
        <xdr:cNvSpPr txBox="1"/>
      </xdr:nvSpPr>
      <xdr:spPr>
        <a:xfrm>
          <a:off x="201994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113591</xdr:rowOff>
    </xdr:from>
    <xdr:ext cx="469744" cy="259045"/>
    <xdr:sp macro="" textlink="">
      <xdr:nvSpPr>
        <xdr:cNvPr id="638" name="n_3mainValue【消防施設】&#10;一人当たり面積">
          <a:extLst>
            <a:ext uri="{FF2B5EF4-FFF2-40B4-BE49-F238E27FC236}">
              <a16:creationId xmlns:a16="http://schemas.microsoft.com/office/drawing/2014/main" id="{FF752AE5-66D4-4E66-9FA0-C66D9D79BAEE}"/>
            </a:ext>
          </a:extLst>
        </xdr:cNvPr>
        <xdr:cNvSpPr txBox="1"/>
      </xdr:nvSpPr>
      <xdr:spPr>
        <a:xfrm>
          <a:off x="19310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165843</xdr:rowOff>
    </xdr:from>
    <xdr:ext cx="469744" cy="259045"/>
    <xdr:sp macro="" textlink="">
      <xdr:nvSpPr>
        <xdr:cNvPr id="639" name="n_4mainValue【消防施設】&#10;一人当たり面積">
          <a:extLst>
            <a:ext uri="{FF2B5EF4-FFF2-40B4-BE49-F238E27FC236}">
              <a16:creationId xmlns:a16="http://schemas.microsoft.com/office/drawing/2014/main" id="{51F30C39-C88C-4180-B262-5BC01E593B93}"/>
            </a:ext>
          </a:extLst>
        </xdr:cNvPr>
        <xdr:cNvSpPr txBox="1"/>
      </xdr:nvSpPr>
      <xdr:spPr>
        <a:xfrm>
          <a:off x="184214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34D1B0B1-08E8-42A9-BED0-AF11AFB52AC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CCF6F693-B1B6-463B-8728-8176DFB9F5F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D0F3754F-70D7-4202-AA1D-00966E27C2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3DC0680E-2744-4086-9A0B-468132E1C94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48F1CBF0-2FC1-4670-AE9B-4FF7CDF3553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CC590179-CF0E-4229-A75B-B63B0311E32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FE2CB36C-5BEB-448D-A39D-10BBE6E583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37A7F9AA-6D69-441D-B84E-661ACA1987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7ABB7D7C-44C3-49E2-974C-CA0B9E6459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27D4335B-CC0F-4497-8F7E-ABF705F3769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8F7F4069-C300-42D6-B4C5-AC795F021C1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132F0A45-27A6-46D6-9078-843C6BF4CB8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9E6E96D0-1A0A-4FFC-AEC6-CDBD2AC071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5C99C132-4CDE-4CE3-AD97-504B2CC84E5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11017A02-CFB8-4AF5-9DE4-15E2217E7F8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86F182FE-FF24-4606-BC9C-1E799DF57A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981C2D4-39E0-4095-BDE0-7BFA5AC1114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2FF4B807-A6EC-4BFE-B790-D4952DE995A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F1CC07C5-E6C2-4C87-AFEA-5BECE9E8822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CEA9A3F-6808-4E88-935D-DD46946AC3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8C568571-E1DA-4A6B-BFD1-BB5236DBD2E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4FF5F05A-2C0A-46DF-801A-0E097FEBC5B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BE3CF060-35AF-467F-8CBA-125F0B4B95C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9A4C15E5-D624-4F8E-AEF4-41CE595E707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B7A321A-F3A1-47F4-BE3A-B1E9E64E5F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123552</xdr:rowOff>
    </xdr:from>
    <xdr:to>
      <xdr:col>85</xdr:col>
      <xdr:colOff>126364</xdr:colOff>
      <xdr:row>109</xdr:row>
      <xdr:rowOff>30480</xdr:rowOff>
    </xdr:to>
    <xdr:cxnSp macro="">
      <xdr:nvCxnSpPr>
        <xdr:cNvPr id="665" name="直線コネクタ 664">
          <a:extLst>
            <a:ext uri="{FF2B5EF4-FFF2-40B4-BE49-F238E27FC236}">
              <a16:creationId xmlns:a16="http://schemas.microsoft.com/office/drawing/2014/main" id="{9C89F303-D5EE-404B-8A30-0F19B34D51FA}"/>
            </a:ext>
          </a:extLst>
        </xdr:cNvPr>
        <xdr:cNvCxnSpPr/>
      </xdr:nvCxnSpPr>
      <xdr:spPr>
        <a:xfrm flipV="1">
          <a:off x="16318864" y="17440002"/>
          <a:ext cx="0" cy="1278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6" name="【庁舎】&#10;有形固定資産減価償却率最小値テキスト">
          <a:extLst>
            <a:ext uri="{FF2B5EF4-FFF2-40B4-BE49-F238E27FC236}">
              <a16:creationId xmlns:a16="http://schemas.microsoft.com/office/drawing/2014/main" id="{8D28D036-4D02-4A01-82FA-CCA4E8CB3858}"/>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7" name="直線コネクタ 666">
          <a:extLst>
            <a:ext uri="{FF2B5EF4-FFF2-40B4-BE49-F238E27FC236}">
              <a16:creationId xmlns:a16="http://schemas.microsoft.com/office/drawing/2014/main" id="{A88602EE-CEE1-4A26-BB47-7CCFDAB1B58F}"/>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70229</xdr:rowOff>
    </xdr:from>
    <xdr:ext cx="405111" cy="259045"/>
    <xdr:sp macro="" textlink="">
      <xdr:nvSpPr>
        <xdr:cNvPr id="668" name="【庁舎】&#10;有形固定資産減価償却率最大値テキスト">
          <a:extLst>
            <a:ext uri="{FF2B5EF4-FFF2-40B4-BE49-F238E27FC236}">
              <a16:creationId xmlns:a16="http://schemas.microsoft.com/office/drawing/2014/main" id="{F69F58AA-B110-4C38-B3DA-9EEA2A422D9D}"/>
            </a:ext>
          </a:extLst>
        </xdr:cNvPr>
        <xdr:cNvSpPr txBox="1"/>
      </xdr:nvSpPr>
      <xdr:spPr>
        <a:xfrm>
          <a:off x="16357600" y="17215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123552</xdr:rowOff>
    </xdr:from>
    <xdr:to>
      <xdr:col>86</xdr:col>
      <xdr:colOff>25400</xdr:colOff>
      <xdr:row>101</xdr:row>
      <xdr:rowOff>123552</xdr:rowOff>
    </xdr:to>
    <xdr:cxnSp macro="">
      <xdr:nvCxnSpPr>
        <xdr:cNvPr id="669" name="直線コネクタ 668">
          <a:extLst>
            <a:ext uri="{FF2B5EF4-FFF2-40B4-BE49-F238E27FC236}">
              <a16:creationId xmlns:a16="http://schemas.microsoft.com/office/drawing/2014/main" id="{0CD9E9FB-2DA2-4A09-99D8-5064666669A7}"/>
            </a:ext>
          </a:extLst>
        </xdr:cNvPr>
        <xdr:cNvCxnSpPr/>
      </xdr:nvCxnSpPr>
      <xdr:spPr>
        <a:xfrm>
          <a:off x="16230600" y="174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20156</xdr:rowOff>
    </xdr:from>
    <xdr:ext cx="405111" cy="259045"/>
    <xdr:sp macro="" textlink="">
      <xdr:nvSpPr>
        <xdr:cNvPr id="670" name="【庁舎】&#10;有形固定資産減価償却率平均値テキスト">
          <a:extLst>
            <a:ext uri="{FF2B5EF4-FFF2-40B4-BE49-F238E27FC236}">
              <a16:creationId xmlns:a16="http://schemas.microsoft.com/office/drawing/2014/main" id="{CFACB313-254A-46B9-AA58-A2A859C407B2}"/>
            </a:ext>
          </a:extLst>
        </xdr:cNvPr>
        <xdr:cNvSpPr txBox="1"/>
      </xdr:nvSpPr>
      <xdr:spPr>
        <a:xfrm>
          <a:off x="16357600" y="18022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41729</xdr:rowOff>
    </xdr:from>
    <xdr:to>
      <xdr:col>85</xdr:col>
      <xdr:colOff>177800</xdr:colOff>
      <xdr:row>105</xdr:row>
      <xdr:rowOff>143329</xdr:rowOff>
    </xdr:to>
    <xdr:sp macro="" textlink="">
      <xdr:nvSpPr>
        <xdr:cNvPr id="671" name="フローチャート: 判断 670">
          <a:extLst>
            <a:ext uri="{FF2B5EF4-FFF2-40B4-BE49-F238E27FC236}">
              <a16:creationId xmlns:a16="http://schemas.microsoft.com/office/drawing/2014/main" id="{4C070CF1-8D53-4C15-8D59-74170B87CD2C}"/>
            </a:ext>
          </a:extLst>
        </xdr:cNvPr>
        <xdr:cNvSpPr/>
      </xdr:nvSpPr>
      <xdr:spPr>
        <a:xfrm>
          <a:off x="162687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133169</xdr:rowOff>
    </xdr:from>
    <xdr:to>
      <xdr:col>81</xdr:col>
      <xdr:colOff>101600</xdr:colOff>
      <xdr:row>105</xdr:row>
      <xdr:rowOff>63319</xdr:rowOff>
    </xdr:to>
    <xdr:sp macro="" textlink="">
      <xdr:nvSpPr>
        <xdr:cNvPr id="672" name="フローチャート: 判断 671">
          <a:extLst>
            <a:ext uri="{FF2B5EF4-FFF2-40B4-BE49-F238E27FC236}">
              <a16:creationId xmlns:a16="http://schemas.microsoft.com/office/drawing/2014/main" id="{66153331-0062-4AA6-9DA2-5887D89810FA}"/>
            </a:ext>
          </a:extLst>
        </xdr:cNvPr>
        <xdr:cNvSpPr/>
      </xdr:nvSpPr>
      <xdr:spPr>
        <a:xfrm>
          <a:off x="15430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73" name="フローチャート: 判断 672">
          <a:extLst>
            <a:ext uri="{FF2B5EF4-FFF2-40B4-BE49-F238E27FC236}">
              <a16:creationId xmlns:a16="http://schemas.microsoft.com/office/drawing/2014/main" id="{A1BDCD0C-501E-43DC-B566-59265955FD72}"/>
            </a:ext>
          </a:extLst>
        </xdr:cNvPr>
        <xdr:cNvSpPr/>
      </xdr:nvSpPr>
      <xdr:spPr>
        <a:xfrm>
          <a:off x="14541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74" name="フローチャート: 判断 673">
          <a:extLst>
            <a:ext uri="{FF2B5EF4-FFF2-40B4-BE49-F238E27FC236}">
              <a16:creationId xmlns:a16="http://schemas.microsoft.com/office/drawing/2014/main" id="{730AE8DD-574A-45FC-A110-EFD1702504A6}"/>
            </a:ext>
          </a:extLst>
        </xdr:cNvPr>
        <xdr:cNvSpPr/>
      </xdr:nvSpPr>
      <xdr:spPr>
        <a:xfrm>
          <a:off x="13652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75" name="フローチャート: 判断 674">
          <a:extLst>
            <a:ext uri="{FF2B5EF4-FFF2-40B4-BE49-F238E27FC236}">
              <a16:creationId xmlns:a16="http://schemas.microsoft.com/office/drawing/2014/main" id="{645CB295-CCB1-4031-A89A-1F3D7E60FAE2}"/>
            </a:ext>
          </a:extLst>
        </xdr:cNvPr>
        <xdr:cNvSpPr/>
      </xdr:nvSpPr>
      <xdr:spPr>
        <a:xfrm>
          <a:off x="12763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C5DACAD-7FF1-46E3-8094-4ACDA319A6D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1C4B4E6-B669-4D85-A35F-8EC6FA86D8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CA13707-DC73-46D4-AB22-13015D0D1D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FAC59D8F-0760-4CC3-B132-883E1841AA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5D3F305-D978-40A3-894A-61E73FFEFC7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681" name="楕円 680">
          <a:extLst>
            <a:ext uri="{FF2B5EF4-FFF2-40B4-BE49-F238E27FC236}">
              <a16:creationId xmlns:a16="http://schemas.microsoft.com/office/drawing/2014/main" id="{EDF61BA8-18A1-4FA5-AE18-9B04084497E9}"/>
            </a:ext>
          </a:extLst>
        </xdr:cNvPr>
        <xdr:cNvSpPr/>
      </xdr:nvSpPr>
      <xdr:spPr>
        <a:xfrm>
          <a:off x="162687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25779</xdr:rowOff>
    </xdr:from>
    <xdr:ext cx="405111" cy="259045"/>
    <xdr:sp macro="" textlink="">
      <xdr:nvSpPr>
        <xdr:cNvPr id="682" name="【庁舎】&#10;有形固定資産減価償却率該当値テキスト">
          <a:extLst>
            <a:ext uri="{FF2B5EF4-FFF2-40B4-BE49-F238E27FC236}">
              <a16:creationId xmlns:a16="http://schemas.microsoft.com/office/drawing/2014/main" id="{A800DECE-706A-4DB1-A4C0-50E5650B93C1}"/>
            </a:ext>
          </a:extLst>
        </xdr:cNvPr>
        <xdr:cNvSpPr txBox="1"/>
      </xdr:nvSpPr>
      <xdr:spPr>
        <a:xfrm>
          <a:off x="16357600" y="173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4173</xdr:rowOff>
    </xdr:from>
    <xdr:to>
      <xdr:col>81</xdr:col>
      <xdr:colOff>101600</xdr:colOff>
      <xdr:row>101</xdr:row>
      <xdr:rowOff>105773</xdr:rowOff>
    </xdr:to>
    <xdr:sp macro="" textlink="">
      <xdr:nvSpPr>
        <xdr:cNvPr id="683" name="楕円 682">
          <a:extLst>
            <a:ext uri="{FF2B5EF4-FFF2-40B4-BE49-F238E27FC236}">
              <a16:creationId xmlns:a16="http://schemas.microsoft.com/office/drawing/2014/main" id="{7D3992BF-E88F-4037-B74E-E8184208479C}"/>
            </a:ext>
          </a:extLst>
        </xdr:cNvPr>
        <xdr:cNvSpPr/>
      </xdr:nvSpPr>
      <xdr:spPr>
        <a:xfrm>
          <a:off x="15430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54973</xdr:rowOff>
    </xdr:from>
    <xdr:to>
      <xdr:col>85</xdr:col>
      <xdr:colOff>127000</xdr:colOff>
      <xdr:row>101</xdr:row>
      <xdr:rowOff>123552</xdr:rowOff>
    </xdr:to>
    <xdr:cxnSp macro="">
      <xdr:nvCxnSpPr>
        <xdr:cNvPr id="684" name="直線コネクタ 683">
          <a:extLst>
            <a:ext uri="{FF2B5EF4-FFF2-40B4-BE49-F238E27FC236}">
              <a16:creationId xmlns:a16="http://schemas.microsoft.com/office/drawing/2014/main" id="{0FC9E7A4-77EB-4430-8A43-67C413BBC6B8}"/>
            </a:ext>
          </a:extLst>
        </xdr:cNvPr>
        <xdr:cNvCxnSpPr/>
      </xdr:nvCxnSpPr>
      <xdr:spPr>
        <a:xfrm>
          <a:off x="15481300" y="17371423"/>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95613</xdr:rowOff>
    </xdr:from>
    <xdr:to>
      <xdr:col>76</xdr:col>
      <xdr:colOff>165100</xdr:colOff>
      <xdr:row>101</xdr:row>
      <xdr:rowOff>25763</xdr:rowOff>
    </xdr:to>
    <xdr:sp macro="" textlink="">
      <xdr:nvSpPr>
        <xdr:cNvPr id="685" name="楕円 684">
          <a:extLst>
            <a:ext uri="{FF2B5EF4-FFF2-40B4-BE49-F238E27FC236}">
              <a16:creationId xmlns:a16="http://schemas.microsoft.com/office/drawing/2014/main" id="{5377AB0A-B8AE-418F-B1DC-697C68119AE3}"/>
            </a:ext>
          </a:extLst>
        </xdr:cNvPr>
        <xdr:cNvSpPr/>
      </xdr:nvSpPr>
      <xdr:spPr>
        <a:xfrm>
          <a:off x="145415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146413</xdr:rowOff>
    </xdr:from>
    <xdr:to>
      <xdr:col>81</xdr:col>
      <xdr:colOff>50800</xdr:colOff>
      <xdr:row>101</xdr:row>
      <xdr:rowOff>54973</xdr:rowOff>
    </xdr:to>
    <xdr:cxnSp macro="">
      <xdr:nvCxnSpPr>
        <xdr:cNvPr id="686" name="直線コネクタ 685">
          <a:extLst>
            <a:ext uri="{FF2B5EF4-FFF2-40B4-BE49-F238E27FC236}">
              <a16:creationId xmlns:a16="http://schemas.microsoft.com/office/drawing/2014/main" id="{E0F4F8A1-722A-4BCB-8C73-4142755C0339}"/>
            </a:ext>
          </a:extLst>
        </xdr:cNvPr>
        <xdr:cNvCxnSpPr/>
      </xdr:nvCxnSpPr>
      <xdr:spPr>
        <a:xfrm>
          <a:off x="14592300" y="1729141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35198</xdr:rowOff>
    </xdr:from>
    <xdr:to>
      <xdr:col>72</xdr:col>
      <xdr:colOff>38100</xdr:colOff>
      <xdr:row>100</xdr:row>
      <xdr:rowOff>136798</xdr:rowOff>
    </xdr:to>
    <xdr:sp macro="" textlink="">
      <xdr:nvSpPr>
        <xdr:cNvPr id="687" name="楕円 686">
          <a:extLst>
            <a:ext uri="{FF2B5EF4-FFF2-40B4-BE49-F238E27FC236}">
              <a16:creationId xmlns:a16="http://schemas.microsoft.com/office/drawing/2014/main" id="{95CFBC66-2EEE-48AA-886C-B0E067A053FC}"/>
            </a:ext>
          </a:extLst>
        </xdr:cNvPr>
        <xdr:cNvSpPr/>
      </xdr:nvSpPr>
      <xdr:spPr>
        <a:xfrm>
          <a:off x="13652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85998</xdr:rowOff>
    </xdr:from>
    <xdr:to>
      <xdr:col>76</xdr:col>
      <xdr:colOff>114300</xdr:colOff>
      <xdr:row>100</xdr:row>
      <xdr:rowOff>146413</xdr:rowOff>
    </xdr:to>
    <xdr:cxnSp macro="">
      <xdr:nvCxnSpPr>
        <xdr:cNvPr id="688" name="直線コネクタ 687">
          <a:extLst>
            <a:ext uri="{FF2B5EF4-FFF2-40B4-BE49-F238E27FC236}">
              <a16:creationId xmlns:a16="http://schemas.microsoft.com/office/drawing/2014/main" id="{4E1B41DC-9D87-4D56-8F70-A9E8FEB3F932}"/>
            </a:ext>
          </a:extLst>
        </xdr:cNvPr>
        <xdr:cNvCxnSpPr/>
      </xdr:nvCxnSpPr>
      <xdr:spPr>
        <a:xfrm>
          <a:off x="13703300" y="1723099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154395</xdr:rowOff>
    </xdr:from>
    <xdr:to>
      <xdr:col>67</xdr:col>
      <xdr:colOff>101600</xdr:colOff>
      <xdr:row>100</xdr:row>
      <xdr:rowOff>84545</xdr:rowOff>
    </xdr:to>
    <xdr:sp macro="" textlink="">
      <xdr:nvSpPr>
        <xdr:cNvPr id="689" name="楕円 688">
          <a:extLst>
            <a:ext uri="{FF2B5EF4-FFF2-40B4-BE49-F238E27FC236}">
              <a16:creationId xmlns:a16="http://schemas.microsoft.com/office/drawing/2014/main" id="{2F27594F-E55C-4B06-AC7B-5005FE9407E6}"/>
            </a:ext>
          </a:extLst>
        </xdr:cNvPr>
        <xdr:cNvSpPr/>
      </xdr:nvSpPr>
      <xdr:spPr>
        <a:xfrm>
          <a:off x="12763500" y="171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33745</xdr:rowOff>
    </xdr:from>
    <xdr:to>
      <xdr:col>71</xdr:col>
      <xdr:colOff>177800</xdr:colOff>
      <xdr:row>100</xdr:row>
      <xdr:rowOff>85998</xdr:rowOff>
    </xdr:to>
    <xdr:cxnSp macro="">
      <xdr:nvCxnSpPr>
        <xdr:cNvPr id="690" name="直線コネクタ 689">
          <a:extLst>
            <a:ext uri="{FF2B5EF4-FFF2-40B4-BE49-F238E27FC236}">
              <a16:creationId xmlns:a16="http://schemas.microsoft.com/office/drawing/2014/main" id="{E6D44814-3282-4A08-BA65-E7D9171537E4}"/>
            </a:ext>
          </a:extLst>
        </xdr:cNvPr>
        <xdr:cNvCxnSpPr/>
      </xdr:nvCxnSpPr>
      <xdr:spPr>
        <a:xfrm>
          <a:off x="12814300" y="171787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54446</xdr:rowOff>
    </xdr:from>
    <xdr:ext cx="405111" cy="259045"/>
    <xdr:sp macro="" textlink="">
      <xdr:nvSpPr>
        <xdr:cNvPr id="691" name="n_1aveValue【庁舎】&#10;有形固定資産減価償却率">
          <a:extLst>
            <a:ext uri="{FF2B5EF4-FFF2-40B4-BE49-F238E27FC236}">
              <a16:creationId xmlns:a16="http://schemas.microsoft.com/office/drawing/2014/main" id="{12F84D94-EB8D-4602-9036-8E4B8F240190}"/>
            </a:ext>
          </a:extLst>
        </xdr:cNvPr>
        <xdr:cNvSpPr txBox="1"/>
      </xdr:nvSpPr>
      <xdr:spPr>
        <a:xfrm>
          <a:off x="152660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692" name="n_2aveValue【庁舎】&#10;有形固定資産減価償却率">
          <a:extLst>
            <a:ext uri="{FF2B5EF4-FFF2-40B4-BE49-F238E27FC236}">
              <a16:creationId xmlns:a16="http://schemas.microsoft.com/office/drawing/2014/main" id="{62622AC8-E0C2-48EF-99C2-7904B864A679}"/>
            </a:ext>
          </a:extLst>
        </xdr:cNvPr>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101798</xdr:rowOff>
    </xdr:from>
    <xdr:ext cx="405111" cy="259045"/>
    <xdr:sp macro="" textlink="">
      <xdr:nvSpPr>
        <xdr:cNvPr id="693" name="n_3aveValue【庁舎】&#10;有形固定資産減価償却率">
          <a:extLst>
            <a:ext uri="{FF2B5EF4-FFF2-40B4-BE49-F238E27FC236}">
              <a16:creationId xmlns:a16="http://schemas.microsoft.com/office/drawing/2014/main" id="{F4033AF9-B22D-4D34-A44F-3BFDCA4F1568}"/>
            </a:ext>
          </a:extLst>
        </xdr:cNvPr>
        <xdr:cNvSpPr txBox="1"/>
      </xdr:nvSpPr>
      <xdr:spPr>
        <a:xfrm>
          <a:off x="13500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694" name="n_4aveValue【庁舎】&#10;有形固定資産減価償却率">
          <a:extLst>
            <a:ext uri="{FF2B5EF4-FFF2-40B4-BE49-F238E27FC236}">
              <a16:creationId xmlns:a16="http://schemas.microsoft.com/office/drawing/2014/main" id="{0A89532D-B0B5-457C-8F91-9C69026E0A4C}"/>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122300</xdr:rowOff>
    </xdr:from>
    <xdr:ext cx="405111" cy="259045"/>
    <xdr:sp macro="" textlink="">
      <xdr:nvSpPr>
        <xdr:cNvPr id="695" name="n_1mainValue【庁舎】&#10;有形固定資産減価償却率">
          <a:extLst>
            <a:ext uri="{FF2B5EF4-FFF2-40B4-BE49-F238E27FC236}">
              <a16:creationId xmlns:a16="http://schemas.microsoft.com/office/drawing/2014/main" id="{0AF15934-DA2D-48D7-BCA9-E5272C746927}"/>
            </a:ext>
          </a:extLst>
        </xdr:cNvPr>
        <xdr:cNvSpPr txBox="1"/>
      </xdr:nvSpPr>
      <xdr:spPr>
        <a:xfrm>
          <a:off x="152660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42290</xdr:rowOff>
    </xdr:from>
    <xdr:ext cx="405111" cy="259045"/>
    <xdr:sp macro="" textlink="">
      <xdr:nvSpPr>
        <xdr:cNvPr id="696" name="n_2mainValue【庁舎】&#10;有形固定資産減価償却率">
          <a:extLst>
            <a:ext uri="{FF2B5EF4-FFF2-40B4-BE49-F238E27FC236}">
              <a16:creationId xmlns:a16="http://schemas.microsoft.com/office/drawing/2014/main" id="{88C8F2ED-A7F6-4412-9DA3-1013E4705EF9}"/>
            </a:ext>
          </a:extLst>
        </xdr:cNvPr>
        <xdr:cNvSpPr txBox="1"/>
      </xdr:nvSpPr>
      <xdr:spPr>
        <a:xfrm>
          <a:off x="14389744" y="1701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153325</xdr:rowOff>
    </xdr:from>
    <xdr:ext cx="340478" cy="259045"/>
    <xdr:sp macro="" textlink="">
      <xdr:nvSpPr>
        <xdr:cNvPr id="697" name="n_3mainValue【庁舎】&#10;有形固定資産減価償却率">
          <a:extLst>
            <a:ext uri="{FF2B5EF4-FFF2-40B4-BE49-F238E27FC236}">
              <a16:creationId xmlns:a16="http://schemas.microsoft.com/office/drawing/2014/main" id="{4B6202D1-C97A-4D4B-A73B-524A19E21A24}"/>
            </a:ext>
          </a:extLst>
        </xdr:cNvPr>
        <xdr:cNvSpPr txBox="1"/>
      </xdr:nvSpPr>
      <xdr:spPr>
        <a:xfrm>
          <a:off x="13533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101072</xdr:rowOff>
    </xdr:from>
    <xdr:ext cx="340478" cy="259045"/>
    <xdr:sp macro="" textlink="">
      <xdr:nvSpPr>
        <xdr:cNvPr id="698" name="n_4mainValue【庁舎】&#10;有形固定資産減価償却率">
          <a:extLst>
            <a:ext uri="{FF2B5EF4-FFF2-40B4-BE49-F238E27FC236}">
              <a16:creationId xmlns:a16="http://schemas.microsoft.com/office/drawing/2014/main" id="{2B7C3FBB-688F-4C1F-B75E-36FDD568158C}"/>
            </a:ext>
          </a:extLst>
        </xdr:cNvPr>
        <xdr:cNvSpPr txBox="1"/>
      </xdr:nvSpPr>
      <xdr:spPr>
        <a:xfrm>
          <a:off x="12644061" y="1690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FEC4BF1B-805B-466D-BF06-80F8363E62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5D40F0B1-552F-4AC5-8888-A384BC1923C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C80E30C1-E462-4E9F-8462-89BAF6EF85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945B701D-1126-4C51-A4C6-A36C202A41F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BB7B6F10-CEF1-43A1-B454-E51C9ADB9F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4B3E486-743A-4662-8E73-97D10FDD52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2E75469-490A-474A-ABB6-9836AA16FB0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A321BE8D-A877-4BCE-A3AB-D64E6DED928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77186ACA-9121-4756-9E45-971749CBE1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C6DB6A5-CDC8-47D8-92C3-3C07FFC50E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95A27605-E49C-409E-B1CE-0464188D3BB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BB7C26FC-E266-4F74-BFDE-2B588FFD06E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EB2F5B2B-4524-42A4-81BD-0B20A7CE3ED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CECFD343-57EB-45FD-919B-BA63B449C19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6954981E-87D5-4EDE-BA5A-C9DCE03016A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B188B762-06DC-40B5-9FEE-F03F733A7E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C00E5C36-B8A9-4903-9409-479EBADF76D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4C63291A-EC29-43C6-9369-4B2EF09CF31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AD589275-7837-4BF1-81F3-DF57E49443A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817C8BC0-4635-4863-8817-A002CEE6353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9F5D4AEB-6C2A-4D5D-8F02-174C179B602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4A65CF39-6F30-40EC-83E6-C914C38042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D86184BC-5506-4801-B9E4-31D3BACEB53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722" name="直線コネクタ 721">
          <a:extLst>
            <a:ext uri="{FF2B5EF4-FFF2-40B4-BE49-F238E27FC236}">
              <a16:creationId xmlns:a16="http://schemas.microsoft.com/office/drawing/2014/main" id="{4DEFAC94-B003-4B02-9B51-545BE6657834}"/>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723" name="【庁舎】&#10;一人当たり面積最小値テキスト">
          <a:extLst>
            <a:ext uri="{FF2B5EF4-FFF2-40B4-BE49-F238E27FC236}">
              <a16:creationId xmlns:a16="http://schemas.microsoft.com/office/drawing/2014/main" id="{AA69B168-433E-4FF4-8C2E-A565B1F7B40D}"/>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724" name="直線コネクタ 723">
          <a:extLst>
            <a:ext uri="{FF2B5EF4-FFF2-40B4-BE49-F238E27FC236}">
              <a16:creationId xmlns:a16="http://schemas.microsoft.com/office/drawing/2014/main" id="{C2CE942E-CE94-4215-A26E-C7FB0C989065}"/>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725" name="【庁舎】&#10;一人当たり面積最大値テキスト">
          <a:extLst>
            <a:ext uri="{FF2B5EF4-FFF2-40B4-BE49-F238E27FC236}">
              <a16:creationId xmlns:a16="http://schemas.microsoft.com/office/drawing/2014/main" id="{7E3E44A5-FE8B-4E67-95FA-07BF84F1F9C8}"/>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726" name="直線コネクタ 725">
          <a:extLst>
            <a:ext uri="{FF2B5EF4-FFF2-40B4-BE49-F238E27FC236}">
              <a16:creationId xmlns:a16="http://schemas.microsoft.com/office/drawing/2014/main" id="{6B5CAE64-1F34-4654-86F6-F7295649A3BC}"/>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108602</xdr:rowOff>
    </xdr:from>
    <xdr:ext cx="469744" cy="259045"/>
    <xdr:sp macro="" textlink="">
      <xdr:nvSpPr>
        <xdr:cNvPr id="727" name="【庁舎】&#10;一人当たり面積平均値テキスト">
          <a:extLst>
            <a:ext uri="{FF2B5EF4-FFF2-40B4-BE49-F238E27FC236}">
              <a16:creationId xmlns:a16="http://schemas.microsoft.com/office/drawing/2014/main" id="{C480D070-612B-4478-AC2D-59182AC9817D}"/>
            </a:ext>
          </a:extLst>
        </xdr:cNvPr>
        <xdr:cNvSpPr txBox="1"/>
      </xdr:nvSpPr>
      <xdr:spPr>
        <a:xfrm>
          <a:off x="22199600" y="17767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728" name="フローチャート: 判断 727">
          <a:extLst>
            <a:ext uri="{FF2B5EF4-FFF2-40B4-BE49-F238E27FC236}">
              <a16:creationId xmlns:a16="http://schemas.microsoft.com/office/drawing/2014/main" id="{6B92C9AA-4DF8-4AC4-8429-217FDF9F66D9}"/>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729" name="フローチャート: 判断 728">
          <a:extLst>
            <a:ext uri="{FF2B5EF4-FFF2-40B4-BE49-F238E27FC236}">
              <a16:creationId xmlns:a16="http://schemas.microsoft.com/office/drawing/2014/main" id="{6F1BDB14-D729-46A3-B32C-B23D69094402}"/>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730" name="フローチャート: 判断 729">
          <a:extLst>
            <a:ext uri="{FF2B5EF4-FFF2-40B4-BE49-F238E27FC236}">
              <a16:creationId xmlns:a16="http://schemas.microsoft.com/office/drawing/2014/main" id="{729344CB-5AEA-462E-8785-ABD6E1E37008}"/>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731" name="フローチャート: 判断 730">
          <a:extLst>
            <a:ext uri="{FF2B5EF4-FFF2-40B4-BE49-F238E27FC236}">
              <a16:creationId xmlns:a16="http://schemas.microsoft.com/office/drawing/2014/main" id="{8DEB3EA3-E072-48C1-B8D7-4B8AD7794FD1}"/>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732" name="フローチャート: 判断 731">
          <a:extLst>
            <a:ext uri="{FF2B5EF4-FFF2-40B4-BE49-F238E27FC236}">
              <a16:creationId xmlns:a16="http://schemas.microsoft.com/office/drawing/2014/main" id="{AF0DE8B7-DAF9-4BCC-B2BE-017F652195F9}"/>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32436787-A6EE-4599-896D-732403F26F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8C8E89D-805E-44F3-BA48-C253E2FA55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861A672-225C-486F-BE54-C3A5F07D7BE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616ED7D-B659-4211-AFB5-FBDFA99C1F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12B86007-A3AC-45E1-A9E5-6AB9EB5B31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158750</xdr:rowOff>
    </xdr:from>
    <xdr:to>
      <xdr:col>116</xdr:col>
      <xdr:colOff>114300</xdr:colOff>
      <xdr:row>102</xdr:row>
      <xdr:rowOff>88900</xdr:rowOff>
    </xdr:to>
    <xdr:sp macro="" textlink="">
      <xdr:nvSpPr>
        <xdr:cNvPr id="738" name="楕円 737">
          <a:extLst>
            <a:ext uri="{FF2B5EF4-FFF2-40B4-BE49-F238E27FC236}">
              <a16:creationId xmlns:a16="http://schemas.microsoft.com/office/drawing/2014/main" id="{2389F0D2-3F35-42E8-8B9D-DDC456FC114A}"/>
            </a:ext>
          </a:extLst>
        </xdr:cNvPr>
        <xdr:cNvSpPr/>
      </xdr:nvSpPr>
      <xdr:spPr>
        <a:xfrm>
          <a:off x="22110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10177</xdr:rowOff>
    </xdr:from>
    <xdr:ext cx="469744" cy="259045"/>
    <xdr:sp macro="" textlink="">
      <xdr:nvSpPr>
        <xdr:cNvPr id="739" name="【庁舎】&#10;一人当たり面積該当値テキスト">
          <a:extLst>
            <a:ext uri="{FF2B5EF4-FFF2-40B4-BE49-F238E27FC236}">
              <a16:creationId xmlns:a16="http://schemas.microsoft.com/office/drawing/2014/main" id="{979FE1DF-1123-457E-9922-E64BA3DC3601}"/>
            </a:ext>
          </a:extLst>
        </xdr:cNvPr>
        <xdr:cNvSpPr txBox="1"/>
      </xdr:nvSpPr>
      <xdr:spPr>
        <a:xfrm>
          <a:off x="22199600"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13970</xdr:rowOff>
    </xdr:from>
    <xdr:to>
      <xdr:col>112</xdr:col>
      <xdr:colOff>38100</xdr:colOff>
      <xdr:row>102</xdr:row>
      <xdr:rowOff>115570</xdr:rowOff>
    </xdr:to>
    <xdr:sp macro="" textlink="">
      <xdr:nvSpPr>
        <xdr:cNvPr id="740" name="楕円 739">
          <a:extLst>
            <a:ext uri="{FF2B5EF4-FFF2-40B4-BE49-F238E27FC236}">
              <a16:creationId xmlns:a16="http://schemas.microsoft.com/office/drawing/2014/main" id="{5D4D4581-1DB7-4C45-A060-185CC8F74C5D}"/>
            </a:ext>
          </a:extLst>
        </xdr:cNvPr>
        <xdr:cNvSpPr/>
      </xdr:nvSpPr>
      <xdr:spPr>
        <a:xfrm>
          <a:off x="2127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38100</xdr:rowOff>
    </xdr:from>
    <xdr:to>
      <xdr:col>116</xdr:col>
      <xdr:colOff>63500</xdr:colOff>
      <xdr:row>102</xdr:row>
      <xdr:rowOff>64770</xdr:rowOff>
    </xdr:to>
    <xdr:cxnSp macro="">
      <xdr:nvCxnSpPr>
        <xdr:cNvPr id="741" name="直線コネクタ 740">
          <a:extLst>
            <a:ext uri="{FF2B5EF4-FFF2-40B4-BE49-F238E27FC236}">
              <a16:creationId xmlns:a16="http://schemas.microsoft.com/office/drawing/2014/main" id="{04F96B54-EC35-40BB-8DA0-74681341E5D8}"/>
            </a:ext>
          </a:extLst>
        </xdr:cNvPr>
        <xdr:cNvCxnSpPr/>
      </xdr:nvCxnSpPr>
      <xdr:spPr>
        <a:xfrm flipV="1">
          <a:off x="21323300" y="175260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38736</xdr:rowOff>
    </xdr:from>
    <xdr:to>
      <xdr:col>107</xdr:col>
      <xdr:colOff>101600</xdr:colOff>
      <xdr:row>102</xdr:row>
      <xdr:rowOff>140336</xdr:rowOff>
    </xdr:to>
    <xdr:sp macro="" textlink="">
      <xdr:nvSpPr>
        <xdr:cNvPr id="742" name="楕円 741">
          <a:extLst>
            <a:ext uri="{FF2B5EF4-FFF2-40B4-BE49-F238E27FC236}">
              <a16:creationId xmlns:a16="http://schemas.microsoft.com/office/drawing/2014/main" id="{1BA5534E-B074-4386-9611-495282E19BA6}"/>
            </a:ext>
          </a:extLst>
        </xdr:cNvPr>
        <xdr:cNvSpPr/>
      </xdr:nvSpPr>
      <xdr:spPr>
        <a:xfrm>
          <a:off x="20383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64770</xdr:rowOff>
    </xdr:from>
    <xdr:to>
      <xdr:col>111</xdr:col>
      <xdr:colOff>177800</xdr:colOff>
      <xdr:row>102</xdr:row>
      <xdr:rowOff>89536</xdr:rowOff>
    </xdr:to>
    <xdr:cxnSp macro="">
      <xdr:nvCxnSpPr>
        <xdr:cNvPr id="743" name="直線コネクタ 742">
          <a:extLst>
            <a:ext uri="{FF2B5EF4-FFF2-40B4-BE49-F238E27FC236}">
              <a16:creationId xmlns:a16="http://schemas.microsoft.com/office/drawing/2014/main" id="{A1BC7449-1225-4A66-810E-18B9C2EE7DBF}"/>
            </a:ext>
          </a:extLst>
        </xdr:cNvPr>
        <xdr:cNvCxnSpPr/>
      </xdr:nvCxnSpPr>
      <xdr:spPr>
        <a:xfrm flipV="1">
          <a:off x="20434300" y="175526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57786</xdr:rowOff>
    </xdr:from>
    <xdr:to>
      <xdr:col>102</xdr:col>
      <xdr:colOff>165100</xdr:colOff>
      <xdr:row>102</xdr:row>
      <xdr:rowOff>159386</xdr:rowOff>
    </xdr:to>
    <xdr:sp macro="" textlink="">
      <xdr:nvSpPr>
        <xdr:cNvPr id="744" name="楕円 743">
          <a:extLst>
            <a:ext uri="{FF2B5EF4-FFF2-40B4-BE49-F238E27FC236}">
              <a16:creationId xmlns:a16="http://schemas.microsoft.com/office/drawing/2014/main" id="{5DDF0429-C138-4C87-9FFB-A2BD6739E8CF}"/>
            </a:ext>
          </a:extLst>
        </xdr:cNvPr>
        <xdr:cNvSpPr/>
      </xdr:nvSpPr>
      <xdr:spPr>
        <a:xfrm>
          <a:off x="19494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89536</xdr:rowOff>
    </xdr:from>
    <xdr:to>
      <xdr:col>107</xdr:col>
      <xdr:colOff>50800</xdr:colOff>
      <xdr:row>102</xdr:row>
      <xdr:rowOff>108586</xdr:rowOff>
    </xdr:to>
    <xdr:cxnSp macro="">
      <xdr:nvCxnSpPr>
        <xdr:cNvPr id="745" name="直線コネクタ 744">
          <a:extLst>
            <a:ext uri="{FF2B5EF4-FFF2-40B4-BE49-F238E27FC236}">
              <a16:creationId xmlns:a16="http://schemas.microsoft.com/office/drawing/2014/main" id="{733F62F0-5697-4551-96D3-F68F99085AB3}"/>
            </a:ext>
          </a:extLst>
        </xdr:cNvPr>
        <xdr:cNvCxnSpPr/>
      </xdr:nvCxnSpPr>
      <xdr:spPr>
        <a:xfrm flipV="1">
          <a:off x="19545300" y="175774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71120</xdr:rowOff>
    </xdr:from>
    <xdr:to>
      <xdr:col>98</xdr:col>
      <xdr:colOff>38100</xdr:colOff>
      <xdr:row>103</xdr:row>
      <xdr:rowOff>1270</xdr:rowOff>
    </xdr:to>
    <xdr:sp macro="" textlink="">
      <xdr:nvSpPr>
        <xdr:cNvPr id="746" name="楕円 745">
          <a:extLst>
            <a:ext uri="{FF2B5EF4-FFF2-40B4-BE49-F238E27FC236}">
              <a16:creationId xmlns:a16="http://schemas.microsoft.com/office/drawing/2014/main" id="{2A3696FC-5F69-49C1-B6E0-1C70200C3776}"/>
            </a:ext>
          </a:extLst>
        </xdr:cNvPr>
        <xdr:cNvSpPr/>
      </xdr:nvSpPr>
      <xdr:spPr>
        <a:xfrm>
          <a:off x="18605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108586</xdr:rowOff>
    </xdr:from>
    <xdr:to>
      <xdr:col>102</xdr:col>
      <xdr:colOff>114300</xdr:colOff>
      <xdr:row>102</xdr:row>
      <xdr:rowOff>121920</xdr:rowOff>
    </xdr:to>
    <xdr:cxnSp macro="">
      <xdr:nvCxnSpPr>
        <xdr:cNvPr id="747" name="直線コネクタ 746">
          <a:extLst>
            <a:ext uri="{FF2B5EF4-FFF2-40B4-BE49-F238E27FC236}">
              <a16:creationId xmlns:a16="http://schemas.microsoft.com/office/drawing/2014/main" id="{3221BE46-2D28-4B54-A044-34E4F79E68E1}"/>
            </a:ext>
          </a:extLst>
        </xdr:cNvPr>
        <xdr:cNvCxnSpPr/>
      </xdr:nvCxnSpPr>
      <xdr:spPr>
        <a:xfrm flipV="1">
          <a:off x="18656300" y="17596486"/>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59072</xdr:rowOff>
    </xdr:from>
    <xdr:ext cx="469744" cy="259045"/>
    <xdr:sp macro="" textlink="">
      <xdr:nvSpPr>
        <xdr:cNvPr id="748" name="n_1aveValue【庁舎】&#10;一人当たり面積">
          <a:extLst>
            <a:ext uri="{FF2B5EF4-FFF2-40B4-BE49-F238E27FC236}">
              <a16:creationId xmlns:a16="http://schemas.microsoft.com/office/drawing/2014/main" id="{879E179A-18E5-47B7-AB16-A246D902B350}"/>
            </a:ext>
          </a:extLst>
        </xdr:cNvPr>
        <xdr:cNvSpPr txBox="1"/>
      </xdr:nvSpPr>
      <xdr:spPr>
        <a:xfrm>
          <a:off x="21075727" y="178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158132</xdr:rowOff>
    </xdr:from>
    <xdr:ext cx="469744" cy="259045"/>
    <xdr:sp macro="" textlink="">
      <xdr:nvSpPr>
        <xdr:cNvPr id="749" name="n_2aveValue【庁舎】&#10;一人当たり面積">
          <a:extLst>
            <a:ext uri="{FF2B5EF4-FFF2-40B4-BE49-F238E27FC236}">
              <a16:creationId xmlns:a16="http://schemas.microsoft.com/office/drawing/2014/main" id="{8C5D4CE0-20B0-4FF9-93E6-8186C773AF50}"/>
            </a:ext>
          </a:extLst>
        </xdr:cNvPr>
        <xdr:cNvSpPr txBox="1"/>
      </xdr:nvSpPr>
      <xdr:spPr>
        <a:xfrm>
          <a:off x="20199427" y="1781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55263</xdr:rowOff>
    </xdr:from>
    <xdr:ext cx="469744" cy="259045"/>
    <xdr:sp macro="" textlink="">
      <xdr:nvSpPr>
        <xdr:cNvPr id="750" name="n_3aveValue【庁舎】&#10;一人当たり面積">
          <a:extLst>
            <a:ext uri="{FF2B5EF4-FFF2-40B4-BE49-F238E27FC236}">
              <a16:creationId xmlns:a16="http://schemas.microsoft.com/office/drawing/2014/main" id="{B1BC8484-3A91-4E9A-B56C-A5FFF3E30E06}"/>
            </a:ext>
          </a:extLst>
        </xdr:cNvPr>
        <xdr:cNvSpPr txBox="1"/>
      </xdr:nvSpPr>
      <xdr:spPr>
        <a:xfrm>
          <a:off x="19310427" y="1788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32402</xdr:rowOff>
    </xdr:from>
    <xdr:ext cx="469744" cy="259045"/>
    <xdr:sp macro="" textlink="">
      <xdr:nvSpPr>
        <xdr:cNvPr id="751" name="n_4aveValue【庁舎】&#10;一人当たり面積">
          <a:extLst>
            <a:ext uri="{FF2B5EF4-FFF2-40B4-BE49-F238E27FC236}">
              <a16:creationId xmlns:a16="http://schemas.microsoft.com/office/drawing/2014/main" id="{07B02559-8847-4962-A4BC-8B635E5EB8FE}"/>
            </a:ext>
          </a:extLst>
        </xdr:cNvPr>
        <xdr:cNvSpPr txBox="1"/>
      </xdr:nvSpPr>
      <xdr:spPr>
        <a:xfrm>
          <a:off x="184214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132097</xdr:rowOff>
    </xdr:from>
    <xdr:ext cx="469744" cy="259045"/>
    <xdr:sp macro="" textlink="">
      <xdr:nvSpPr>
        <xdr:cNvPr id="752" name="n_1mainValue【庁舎】&#10;一人当たり面積">
          <a:extLst>
            <a:ext uri="{FF2B5EF4-FFF2-40B4-BE49-F238E27FC236}">
              <a16:creationId xmlns:a16="http://schemas.microsoft.com/office/drawing/2014/main" id="{E05AF273-B73B-484B-9B2B-0555965477E9}"/>
            </a:ext>
          </a:extLst>
        </xdr:cNvPr>
        <xdr:cNvSpPr txBox="1"/>
      </xdr:nvSpPr>
      <xdr:spPr>
        <a:xfrm>
          <a:off x="210757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156863</xdr:rowOff>
    </xdr:from>
    <xdr:ext cx="469744" cy="259045"/>
    <xdr:sp macro="" textlink="">
      <xdr:nvSpPr>
        <xdr:cNvPr id="753" name="n_2mainValue【庁舎】&#10;一人当たり面積">
          <a:extLst>
            <a:ext uri="{FF2B5EF4-FFF2-40B4-BE49-F238E27FC236}">
              <a16:creationId xmlns:a16="http://schemas.microsoft.com/office/drawing/2014/main" id="{4E74CB27-0B07-4A03-973D-015CF722B462}"/>
            </a:ext>
          </a:extLst>
        </xdr:cNvPr>
        <xdr:cNvSpPr txBox="1"/>
      </xdr:nvSpPr>
      <xdr:spPr>
        <a:xfrm>
          <a:off x="20199427"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4463</xdr:rowOff>
    </xdr:from>
    <xdr:ext cx="469744" cy="259045"/>
    <xdr:sp macro="" textlink="">
      <xdr:nvSpPr>
        <xdr:cNvPr id="754" name="n_3mainValue【庁舎】&#10;一人当たり面積">
          <a:extLst>
            <a:ext uri="{FF2B5EF4-FFF2-40B4-BE49-F238E27FC236}">
              <a16:creationId xmlns:a16="http://schemas.microsoft.com/office/drawing/2014/main" id="{0DC0046C-BE12-4448-9965-F3CC20E4CABA}"/>
            </a:ext>
          </a:extLst>
        </xdr:cNvPr>
        <xdr:cNvSpPr txBox="1"/>
      </xdr:nvSpPr>
      <xdr:spPr>
        <a:xfrm>
          <a:off x="19310427" y="1732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17797</xdr:rowOff>
    </xdr:from>
    <xdr:ext cx="469744" cy="259045"/>
    <xdr:sp macro="" textlink="">
      <xdr:nvSpPr>
        <xdr:cNvPr id="755" name="n_4mainValue【庁舎】&#10;一人当たり面積">
          <a:extLst>
            <a:ext uri="{FF2B5EF4-FFF2-40B4-BE49-F238E27FC236}">
              <a16:creationId xmlns:a16="http://schemas.microsoft.com/office/drawing/2014/main" id="{9A5021C7-8C73-4A30-ACD0-BC294BCD8543}"/>
            </a:ext>
          </a:extLst>
        </xdr:cNvPr>
        <xdr:cNvSpPr txBox="1"/>
      </xdr:nvSpPr>
      <xdr:spPr>
        <a:xfrm>
          <a:off x="18421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FBD1F3A7-196A-49FD-AEEE-D6F632C4879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D8480667-6B7A-4105-84EF-9FA4239ECA7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BE1DEF51-2E56-4FE8-BAD3-B3480A1EA2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図書館施設については、ユニークな構造上、随時、雨漏りや空調設備の修繕を行っているが、その場しのぎとなっているため抜本的な改修が必要な状況である。令和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年度に当町が選定された「脱炭素先行地域」による国庫補助金の活用が見込まれるため、早急な対策を進めていきたい。</a:t>
          </a:r>
          <a:endParaRPr lang="ja-JP" altLang="ja-JP" sz="1400">
            <a:effectLst/>
          </a:endParaRPr>
        </a:p>
        <a:p>
          <a:r>
            <a:rPr kumimoji="1" lang="ja-JP" altLang="ja-JP" sz="1100">
              <a:solidFill>
                <a:schemeClr val="dk1"/>
              </a:solidFill>
              <a:effectLst/>
              <a:latin typeface="+mn-lt"/>
              <a:ea typeface="+mn-ea"/>
              <a:cs typeface="+mn-cs"/>
            </a:rPr>
            <a:t>一般廃棄物処理施設については、令和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年度からの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で大規模改修を予定しており、老朽化は解消される見込みだが、財源となる地方債の発行は、以降の実質公債費比率等の上昇に起因するため、他事業の年次計画をふまえ、年間発行額の調整を図っていきたい。</a:t>
          </a:r>
          <a:endParaRPr lang="ja-JP" altLang="ja-JP" sz="1400">
            <a:effectLst/>
          </a:endParaRPr>
        </a:p>
        <a:p>
          <a:r>
            <a:rPr kumimoji="1" lang="ja-JP" altLang="ja-JP" sz="1100">
              <a:solidFill>
                <a:schemeClr val="dk1"/>
              </a:solidFill>
              <a:effectLst/>
              <a:latin typeface="+mn-lt"/>
              <a:ea typeface="+mn-ea"/>
              <a:cs typeface="+mn-cs"/>
            </a:rPr>
            <a:t>保健センターについては、施設の老朽化に伴う大規模改修もしくは津波浸水区域内からの高台移転の検討が水面下で行われているが、未だ解決には至っておらず、個別の修繕により延命化を図っている。</a:t>
          </a:r>
          <a:endParaRPr lang="ja-JP" altLang="ja-JP" sz="1400">
            <a:effectLst/>
          </a:endParaRPr>
        </a:p>
        <a:p>
          <a:r>
            <a:rPr kumimoji="1" lang="ja-JP" altLang="ja-JP" sz="1100">
              <a:solidFill>
                <a:schemeClr val="dk1"/>
              </a:solidFill>
              <a:effectLst/>
              <a:latin typeface="+mn-lt"/>
              <a:ea typeface="+mn-ea"/>
              <a:cs typeface="+mn-cs"/>
            </a:rPr>
            <a:t>消防施設の老朽化対策については、消防屯所の津波浸水区域から高台への移転を順次行っているところであり、将来的には解消される見込みである。</a:t>
          </a:r>
          <a:endParaRPr lang="ja-JP" altLang="ja-JP" sz="1400">
            <a:effectLst/>
          </a:endParaRPr>
        </a:p>
        <a:p>
          <a:r>
            <a:rPr lang="ja-JP" altLang="ja-JP" sz="1100">
              <a:solidFill>
                <a:schemeClr val="dk1"/>
              </a:solidFill>
              <a:effectLst/>
              <a:latin typeface="+mn-lt"/>
              <a:ea typeface="+mn-ea"/>
              <a:cs typeface="+mn-cs"/>
            </a:rPr>
            <a:t>庁舎については、平成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月に新庁舎（本庁舎）が完成したこともあり、平成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年度にかけて有形固定資産減価償却率の減少が著しくなっている。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年度には公共施設等総合管理計画に基づく個別施設計画を策定したため、計画に基づき施設全体の長寿命化対策及び安全対策を進めていきたい。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5905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6860"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mn-lt"/>
              <a:ea typeface="+mn-ea"/>
              <a:cs typeface="+mn-cs"/>
            </a:rPr>
            <a:t>　</a:t>
          </a:r>
          <a:r>
            <a:rPr kumimoji="1" lang="ja-JP" altLang="en-US" sz="1200">
              <a:solidFill>
                <a:schemeClr val="dk1"/>
              </a:solidFill>
              <a:effectLst/>
              <a:latin typeface="ＭＳ Ｐゴシック"/>
              <a:ea typeface="ＭＳ Ｐゴシック"/>
              <a:cs typeface="+mn-cs"/>
            </a:rPr>
            <a:t>少子化・</a:t>
          </a:r>
          <a:r>
            <a:rPr kumimoji="1" lang="ja-JP" altLang="ja-JP" sz="1200">
              <a:solidFill>
                <a:schemeClr val="dk1"/>
              </a:solidFill>
              <a:effectLst/>
              <a:latin typeface="ＭＳ Ｐゴシック"/>
              <a:ea typeface="ＭＳ Ｐゴシック"/>
              <a:cs typeface="+mn-cs"/>
            </a:rPr>
            <a:t>高齢化</a:t>
          </a:r>
          <a:r>
            <a:rPr kumimoji="1" lang="ja-JP" altLang="en-US" sz="1200">
              <a:solidFill>
                <a:schemeClr val="dk1"/>
              </a:solidFill>
              <a:effectLst/>
              <a:latin typeface="ＭＳ Ｐゴシック"/>
              <a:ea typeface="ＭＳ Ｐゴシック"/>
              <a:cs typeface="+mn-cs"/>
            </a:rPr>
            <a:t>が進み、本町では１人の若者が１人の高齢者を支えるという「肩車型社会」への突入等による</a:t>
          </a:r>
          <a:r>
            <a:rPr kumimoji="1" lang="ja-JP" altLang="ja-JP" sz="1200">
              <a:solidFill>
                <a:schemeClr val="dk1"/>
              </a:solidFill>
              <a:effectLst/>
              <a:latin typeface="ＭＳ Ｐゴシック"/>
              <a:ea typeface="ＭＳ Ｐゴシック"/>
              <a:cs typeface="+mn-cs"/>
            </a:rPr>
            <a:t>生産年齢人口の減少や、農業・漁業など一次産業の所得落ち込みにより、類似団体の平均を下回る状況が続いている。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平成</a:t>
          </a:r>
          <a:r>
            <a:rPr kumimoji="1" lang="en-US" altLang="ja-JP" sz="1200">
              <a:solidFill>
                <a:schemeClr val="dk1"/>
              </a:solidFill>
              <a:effectLst/>
              <a:latin typeface="ＭＳ Ｐゴシック"/>
              <a:ea typeface="ＭＳ Ｐゴシック"/>
              <a:cs typeface="+mn-cs"/>
            </a:rPr>
            <a:t>28</a:t>
          </a:r>
          <a:r>
            <a:rPr kumimoji="1" lang="ja-JP" altLang="en-US"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1</a:t>
          </a:r>
          <a:r>
            <a:rPr kumimoji="1" lang="ja-JP" altLang="en-US" sz="1200">
              <a:solidFill>
                <a:schemeClr val="dk1"/>
              </a:solidFill>
              <a:effectLst/>
              <a:latin typeface="ＭＳ Ｐゴシック"/>
              <a:ea typeface="ＭＳ Ｐゴシック"/>
              <a:cs typeface="+mn-cs"/>
            </a:rPr>
            <a:t>月に策定した「黒潮町まち・ひと・しごと創生戦略」により、人口減少の克服と地方創生を実現するため各種施策を行ってきたが、今後、さらなる事業を推進するため、平成</a:t>
          </a:r>
          <a:r>
            <a:rPr kumimoji="1" lang="en-US" altLang="ja-JP" sz="1200">
              <a:solidFill>
                <a:schemeClr val="dk1"/>
              </a:solidFill>
              <a:effectLst/>
              <a:latin typeface="ＭＳ Ｐゴシック"/>
              <a:ea typeface="ＭＳ Ｐゴシック"/>
              <a:cs typeface="+mn-cs"/>
            </a:rPr>
            <a:t>30</a:t>
          </a:r>
          <a:r>
            <a:rPr kumimoji="1" lang="ja-JP" altLang="en-US" sz="1200">
              <a:solidFill>
                <a:schemeClr val="dk1"/>
              </a:solidFill>
              <a:effectLst/>
              <a:latin typeface="ＭＳ Ｐゴシック"/>
              <a:ea typeface="ＭＳ Ｐゴシック"/>
              <a:cs typeface="+mn-cs"/>
            </a:rPr>
            <a:t>年</a:t>
          </a:r>
          <a:r>
            <a:rPr kumimoji="1" lang="en-US" altLang="ja-JP" sz="1200">
              <a:solidFill>
                <a:schemeClr val="dk1"/>
              </a:solidFill>
              <a:effectLst/>
              <a:latin typeface="ＭＳ Ｐゴシック"/>
              <a:ea typeface="ＭＳ Ｐゴシック"/>
              <a:cs typeface="+mn-cs"/>
            </a:rPr>
            <a:t>6</a:t>
          </a:r>
          <a:r>
            <a:rPr kumimoji="1" lang="ja-JP" altLang="en-US" sz="1200">
              <a:solidFill>
                <a:schemeClr val="dk1"/>
              </a:solidFill>
              <a:effectLst/>
              <a:latin typeface="ＭＳ Ｐゴシック"/>
              <a:ea typeface="ＭＳ Ｐゴシック"/>
              <a:cs typeface="+mn-cs"/>
            </a:rPr>
            <a:t>月に「黒潮町総合戦略」を策定した。これに基づいた施策を推進していくことで、本町最大の目標である</a:t>
          </a:r>
          <a:r>
            <a:rPr kumimoji="1" lang="en-US" altLang="ja-JP" sz="1200">
              <a:solidFill>
                <a:schemeClr val="dk1"/>
              </a:solidFill>
              <a:effectLst/>
              <a:latin typeface="ＭＳ Ｐゴシック"/>
              <a:ea typeface="ＭＳ Ｐゴシック"/>
              <a:cs typeface="+mn-cs"/>
            </a:rPr>
            <a:t>2060</a:t>
          </a:r>
          <a:r>
            <a:rPr kumimoji="1" lang="ja-JP" altLang="en-US" sz="1200">
              <a:solidFill>
                <a:schemeClr val="dk1"/>
              </a:solidFill>
              <a:effectLst/>
              <a:latin typeface="ＭＳ Ｐゴシック"/>
              <a:ea typeface="ＭＳ Ｐゴシック"/>
              <a:cs typeface="+mn-cs"/>
            </a:rPr>
            <a:t>年、町人口</a:t>
          </a:r>
          <a:r>
            <a:rPr kumimoji="1" lang="en-US" altLang="ja-JP" sz="1200">
              <a:solidFill>
                <a:schemeClr val="dk1"/>
              </a:solidFill>
              <a:effectLst/>
              <a:latin typeface="ＭＳ Ｐゴシック"/>
              <a:ea typeface="ＭＳ Ｐゴシック"/>
              <a:cs typeface="+mn-cs"/>
            </a:rPr>
            <a:t>6,800</a:t>
          </a:r>
          <a:r>
            <a:rPr kumimoji="1" lang="ja-JP" altLang="en-US" sz="1200">
              <a:solidFill>
                <a:schemeClr val="dk1"/>
              </a:solidFill>
              <a:effectLst/>
              <a:latin typeface="ＭＳ Ｐゴシック"/>
              <a:ea typeface="ＭＳ Ｐゴシック"/>
              <a:cs typeface="+mn-cs"/>
            </a:rPr>
            <a:t>人の達成に向け、町にとって有益となる各種施策の推進を図る。</a:t>
          </a:r>
        </a:p>
        <a:p>
          <a:endParaRPr lang="ja-JP" altLang="ja-JP" sz="13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17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17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61595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2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33655</xdr:rowOff>
    </xdr:from>
    <xdr:ext cx="762000" cy="2584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61595</xdr:rowOff>
    </xdr:from>
    <xdr:to>
      <xdr:col>24</xdr:col>
      <xdr:colOff>12700</xdr:colOff>
      <xdr:row>44</xdr:row>
      <xdr:rowOff>61595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0.56</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129540</xdr:rowOff>
    </xdr:from>
    <xdr:to>
      <xdr:col>23</xdr:col>
      <xdr:colOff>133350</xdr:colOff>
      <xdr:row>43</xdr:row>
      <xdr:rowOff>164465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50189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93345</xdr:rowOff>
    </xdr:from>
    <xdr:ext cx="762000" cy="25908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76835</xdr:rowOff>
    </xdr:from>
    <xdr:to>
      <xdr:col>23</xdr:col>
      <xdr:colOff>184150</xdr:colOff>
      <xdr:row>42</xdr:row>
      <xdr:rowOff>6985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129540</xdr:rowOff>
    </xdr:from>
    <xdr:to>
      <xdr:col>19</xdr:col>
      <xdr:colOff>133350</xdr:colOff>
      <xdr:row>43</xdr:row>
      <xdr:rowOff>129540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110490</xdr:rowOff>
    </xdr:from>
    <xdr:to>
      <xdr:col>19</xdr:col>
      <xdr:colOff>184150</xdr:colOff>
      <xdr:row>41</xdr:row>
      <xdr:rowOff>40640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50800</xdr:rowOff>
    </xdr:from>
    <xdr:ext cx="736600" cy="25908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129540</xdr:rowOff>
    </xdr:from>
    <xdr:to>
      <xdr:col>15</xdr:col>
      <xdr:colOff>82550</xdr:colOff>
      <xdr:row>43</xdr:row>
      <xdr:rowOff>129540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76835</xdr:rowOff>
    </xdr:from>
    <xdr:to>
      <xdr:col>15</xdr:col>
      <xdr:colOff>133350</xdr:colOff>
      <xdr:row>42</xdr:row>
      <xdr:rowOff>6985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17780</xdr:rowOff>
    </xdr:from>
    <xdr:ext cx="762000" cy="25717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129540</xdr:rowOff>
    </xdr:from>
    <xdr:to>
      <xdr:col>11</xdr:col>
      <xdr:colOff>31750</xdr:colOff>
      <xdr:row>43</xdr:row>
      <xdr:rowOff>129540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01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111760</xdr:rowOff>
    </xdr:from>
    <xdr:to>
      <xdr:col>11</xdr:col>
      <xdr:colOff>82550</xdr:colOff>
      <xdr:row>42</xdr:row>
      <xdr:rowOff>41910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52070</xdr:rowOff>
    </xdr:from>
    <xdr:ext cx="762000" cy="25717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10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717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113665</xdr:rowOff>
    </xdr:from>
    <xdr:to>
      <xdr:col>23</xdr:col>
      <xdr:colOff>184150</xdr:colOff>
      <xdr:row>44</xdr:row>
      <xdr:rowOff>43815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9525</xdr:rowOff>
    </xdr:from>
    <xdr:ext cx="762000" cy="25717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1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78740</xdr:rowOff>
    </xdr:from>
    <xdr:to>
      <xdr:col>19</xdr:col>
      <xdr:colOff>184150</xdr:colOff>
      <xdr:row>44</xdr:row>
      <xdr:rowOff>8890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165100</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78740</xdr:rowOff>
    </xdr:from>
    <xdr:to>
      <xdr:col>15</xdr:col>
      <xdr:colOff>133350</xdr:colOff>
      <xdr:row>44</xdr:row>
      <xdr:rowOff>8890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165100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78740</xdr:rowOff>
    </xdr:from>
    <xdr:to>
      <xdr:col>11</xdr:col>
      <xdr:colOff>82550</xdr:colOff>
      <xdr:row>44</xdr:row>
      <xdr:rowOff>8890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165100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78740</xdr:rowOff>
    </xdr:from>
    <xdr:to>
      <xdr:col>7</xdr:col>
      <xdr:colOff>31750</xdr:colOff>
      <xdr:row>44</xdr:row>
      <xdr:rowOff>8890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5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165100</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37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前年度比較で増額となった普通交付税の交付決定の後に、</a:t>
          </a:r>
          <a:r>
            <a:rPr kumimoji="1" lang="en-US" altLang="ja-JP" sz="1100">
              <a:latin typeface="ＭＳ Ｐゴシック"/>
              <a:ea typeface="ＭＳ Ｐゴシック"/>
            </a:rPr>
            <a:t>12</a:t>
          </a:r>
          <a:r>
            <a:rPr kumimoji="1" lang="ja-JP" altLang="en-US" sz="1100">
              <a:latin typeface="ＭＳ Ｐゴシック"/>
              <a:ea typeface="ＭＳ Ｐゴシック"/>
            </a:rPr>
            <a:t>月の追加交付があったこと、また、臨時財政対策債の大幅な増額の決定があったことにあわせて、繰越予算を含め、投資的経費（普通建設事業費）が前年度比較で</a:t>
          </a:r>
          <a:r>
            <a:rPr kumimoji="1" lang="en-US" altLang="ja-JP" sz="1100">
              <a:latin typeface="ＭＳ Ｐゴシック"/>
              <a:ea typeface="ＭＳ Ｐゴシック"/>
            </a:rPr>
            <a:t>42.5</a:t>
          </a:r>
          <a:r>
            <a:rPr kumimoji="1" lang="ja-JP" altLang="en-US" sz="1100">
              <a:latin typeface="ＭＳ Ｐゴシック"/>
              <a:ea typeface="ＭＳ Ｐゴシック"/>
            </a:rPr>
            <a:t>％増であることにより、人件費（職員給）を事業費支弁給に振り替えたことや、地方税（町税）や地方消費税交付金等も前年度比較で増額になったことで、歳入経常一般財源が大幅な増額となった結果、昨年度より</a:t>
          </a:r>
          <a:r>
            <a:rPr kumimoji="1" lang="en-US" altLang="ja-JP" sz="1100">
              <a:latin typeface="ＭＳ Ｐゴシック"/>
              <a:ea typeface="ＭＳ Ｐゴシック"/>
            </a:rPr>
            <a:t>8.3</a:t>
          </a:r>
          <a:r>
            <a:rPr kumimoji="1" lang="ja-JP" altLang="en-US" sz="1100">
              <a:latin typeface="ＭＳ Ｐゴシック"/>
              <a:ea typeface="ＭＳ Ｐゴシック"/>
            </a:rPr>
            <a:t>ポイント好転している。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類似団体と近い値になってきているが、経常収支比率の過度な上昇がないよう、引き続き、歳出削減等の取り組みに努め、行財政構造の改革を推進し、経常経費削減を図っていく必要がある。　</a:t>
          </a:r>
          <a:endParaRPr kumimoji="1" lang="en-US" altLang="ja-JP" sz="11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17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59055</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46055"/>
          <a:ext cx="0" cy="955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145415</xdr:rowOff>
    </xdr:from>
    <xdr:ext cx="762000" cy="25717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89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59055</xdr:rowOff>
    </xdr:from>
    <xdr:to>
      <xdr:col>24</xdr:col>
      <xdr:colOff>12700</xdr:colOff>
      <xdr:row>60</xdr:row>
      <xdr:rowOff>59055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4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xdr:rowOff>
    </xdr:from>
    <xdr:to>
      <xdr:col>23</xdr:col>
      <xdr:colOff>133350</xdr:colOff>
      <xdr:row>66</xdr:row>
      <xdr:rowOff>63500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9150"/>
          <a:ext cx="8382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154940</xdr:rowOff>
    </xdr:from>
    <xdr:ext cx="762000" cy="25717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13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63500</xdr:rowOff>
    </xdr:from>
    <xdr:to>
      <xdr:col>19</xdr:col>
      <xdr:colOff>133350</xdr:colOff>
      <xdr:row>67</xdr:row>
      <xdr:rowOff>26670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7920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154940</xdr:rowOff>
    </xdr:from>
    <xdr:to>
      <xdr:col>19</xdr:col>
      <xdr:colOff>184150</xdr:colOff>
      <xdr:row>64</xdr:row>
      <xdr:rowOff>85090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5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95250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25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82550</xdr:rowOff>
    </xdr:from>
    <xdr:to>
      <xdr:col>15</xdr:col>
      <xdr:colOff>82550</xdr:colOff>
      <xdr:row>67</xdr:row>
      <xdr:rowOff>26670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9825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52070</xdr:rowOff>
    </xdr:from>
    <xdr:to>
      <xdr:col>15</xdr:col>
      <xdr:colOff>133350</xdr:colOff>
      <xdr:row>64</xdr:row>
      <xdr:rowOff>153035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163195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58420</xdr:rowOff>
    </xdr:from>
    <xdr:to>
      <xdr:col>11</xdr:col>
      <xdr:colOff>31750</xdr:colOff>
      <xdr:row>66</xdr:row>
      <xdr:rowOff>82550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31220"/>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17780</xdr:rowOff>
    </xdr:from>
    <xdr:to>
      <xdr:col>11</xdr:col>
      <xdr:colOff>82550</xdr:colOff>
      <xdr:row>64</xdr:row>
      <xdr:rowOff>119380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129540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130810</xdr:rowOff>
    </xdr:from>
    <xdr:to>
      <xdr:col>7</xdr:col>
      <xdr:colOff>31750</xdr:colOff>
      <xdr:row>64</xdr:row>
      <xdr:rowOff>60960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71120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0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126365</xdr:rowOff>
    </xdr:from>
    <xdr:to>
      <xdr:col>23</xdr:col>
      <xdr:colOff>184150</xdr:colOff>
      <xdr:row>64</xdr:row>
      <xdr:rowOff>56515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98425</xdr:rowOff>
    </xdr:from>
    <xdr:ext cx="762000" cy="25717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9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12700</xdr:rowOff>
    </xdr:from>
    <xdr:to>
      <xdr:col>19</xdr:col>
      <xdr:colOff>184150</xdr:colOff>
      <xdr:row>66</xdr:row>
      <xdr:rowOff>114300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2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99060</xdr:rowOff>
    </xdr:from>
    <xdr:ext cx="7366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14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147320</xdr:rowOff>
    </xdr:from>
    <xdr:to>
      <xdr:col>15</xdr:col>
      <xdr:colOff>133350</xdr:colOff>
      <xdr:row>67</xdr:row>
      <xdr:rowOff>77470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46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62230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549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118110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3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7620</xdr:rowOff>
    </xdr:from>
    <xdr:to>
      <xdr:col>7</xdr:col>
      <xdr:colOff>31750</xdr:colOff>
      <xdr:row>64</xdr:row>
      <xdr:rowOff>109220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93980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6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[334,534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人事異動に伴う職員給与費の減のほか、新型コロナウイルス感染症の感染拡大の影響を受けた中での官民格差に基づく、人事院勧告による一時金の引き下げが行われたこと等により、前年度より減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における委託料や通信運搬費については増額傾向にあるため、次年度以降のランニングコストの注視が必要であり、補助費や繰出金においても同様に増額傾向にあることは課題でとなっている。補助金団体や繰入を行う特別会計自体が、これまで以上に経営努力をしていくことの施策等も一緒に検討していきたい。</a:t>
          </a:r>
          <a:endParaRPr kumimoji="1" lang="en-US" altLang="ja-JP"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89535</xdr:rowOff>
    </xdr:from>
    <xdr:to>
      <xdr:col>23</xdr:col>
      <xdr:colOff>133350</xdr:colOff>
      <xdr:row>88</xdr:row>
      <xdr:rowOff>166370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76985"/>
          <a:ext cx="0" cy="1276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138430</xdr:rowOff>
    </xdr:from>
    <xdr:ext cx="762000" cy="259080"/>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26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461,422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166370</xdr:rowOff>
    </xdr:from>
    <xdr:to>
      <xdr:col>24</xdr:col>
      <xdr:colOff>12700</xdr:colOff>
      <xdr:row>88</xdr:row>
      <xdr:rowOff>166370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53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4445</xdr:rowOff>
    </xdr:from>
    <xdr:ext cx="762000" cy="259080"/>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0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143,796</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89535</xdr:rowOff>
    </xdr:from>
    <xdr:to>
      <xdr:col>24</xdr:col>
      <xdr:colOff>12700</xdr:colOff>
      <xdr:row>81</xdr:row>
      <xdr:rowOff>89535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76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170815</xdr:rowOff>
    </xdr:from>
    <xdr:to>
      <xdr:col>23</xdr:col>
      <xdr:colOff>133350</xdr:colOff>
      <xdr:row>86</xdr:row>
      <xdr:rowOff>42545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74406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168910</xdr:rowOff>
    </xdr:from>
    <xdr:ext cx="762000" cy="25717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78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257,395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152400</xdr:rowOff>
    </xdr:from>
    <xdr:to>
      <xdr:col>23</xdr:col>
      <xdr:colOff>184150</xdr:colOff>
      <xdr:row>84</xdr:row>
      <xdr:rowOff>82550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8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19685</xdr:rowOff>
    </xdr:from>
    <xdr:to>
      <xdr:col>19</xdr:col>
      <xdr:colOff>133350</xdr:colOff>
      <xdr:row>86</xdr:row>
      <xdr:rowOff>42545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9293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62230</xdr:rowOff>
    </xdr:from>
    <xdr:to>
      <xdr:col>19</xdr:col>
      <xdr:colOff>184150</xdr:colOff>
      <xdr:row>83</xdr:row>
      <xdr:rowOff>163830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2540</xdr:rowOff>
    </xdr:from>
    <xdr:ext cx="736600" cy="259080"/>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61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56515</xdr:rowOff>
    </xdr:from>
    <xdr:to>
      <xdr:col>15</xdr:col>
      <xdr:colOff>82550</xdr:colOff>
      <xdr:row>85</xdr:row>
      <xdr:rowOff>19685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58315"/>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156845</xdr:rowOff>
    </xdr:from>
    <xdr:to>
      <xdr:col>15</xdr:col>
      <xdr:colOff>133350</xdr:colOff>
      <xdr:row>83</xdr:row>
      <xdr:rowOff>86995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97790</xdr:rowOff>
    </xdr:from>
    <xdr:ext cx="762000" cy="25717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85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215,903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55880</xdr:rowOff>
    </xdr:from>
    <xdr:to>
      <xdr:col>11</xdr:col>
      <xdr:colOff>31750</xdr:colOff>
      <xdr:row>84</xdr:row>
      <xdr:rowOff>56515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4576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111125</xdr:rowOff>
    </xdr:from>
    <xdr:to>
      <xdr:col>11</xdr:col>
      <xdr:colOff>82550</xdr:colOff>
      <xdr:row>83</xdr:row>
      <xdr:rowOff>41275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52070</xdr:rowOff>
    </xdr:from>
    <xdr:ext cx="762000"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39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204,504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101600</xdr:rowOff>
    </xdr:from>
    <xdr:to>
      <xdr:col>7</xdr:col>
      <xdr:colOff>31750</xdr:colOff>
      <xdr:row>83</xdr:row>
      <xdr:rowOff>31750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41910</xdr:rowOff>
    </xdr:from>
    <xdr:ext cx="762000" cy="25717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9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202,166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85</xdr:row>
      <xdr:rowOff>120650</xdr:rowOff>
    </xdr:from>
    <xdr:to>
      <xdr:col>23</xdr:col>
      <xdr:colOff>184150</xdr:colOff>
      <xdr:row>86</xdr:row>
      <xdr:rowOff>50165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92075</xdr:rowOff>
    </xdr:from>
    <xdr:ext cx="762000" cy="259080"/>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665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334,534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85</xdr:row>
      <xdr:rowOff>163195</xdr:rowOff>
    </xdr:from>
    <xdr:to>
      <xdr:col>19</xdr:col>
      <xdr:colOff>184150</xdr:colOff>
      <xdr:row>86</xdr:row>
      <xdr:rowOff>93345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78105</xdr:rowOff>
    </xdr:from>
    <xdr:ext cx="736600" cy="25717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228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345,307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140335</xdr:rowOff>
    </xdr:from>
    <xdr:to>
      <xdr:col>15</xdr:col>
      <xdr:colOff>133350</xdr:colOff>
      <xdr:row>85</xdr:row>
      <xdr:rowOff>70485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54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55245</xdr:rowOff>
    </xdr:from>
    <xdr:ext cx="762000" cy="25717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284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297,029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6350</xdr:rowOff>
    </xdr:from>
    <xdr:to>
      <xdr:col>11</xdr:col>
      <xdr:colOff>82550</xdr:colOff>
      <xdr:row>84</xdr:row>
      <xdr:rowOff>107315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0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92075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9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263,595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5080</xdr:rowOff>
    </xdr:from>
    <xdr:to>
      <xdr:col>7</xdr:col>
      <xdr:colOff>31750</xdr:colOff>
      <xdr:row>84</xdr:row>
      <xdr:rowOff>106680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91440</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9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263,295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ラスパイレス指数については、類似団体に近い数値であり、昨年度から変動なしとなっている。引き続き、適切な運用を行い、ラスパイレス指数の上昇抑制を図り、適正な給料水準を保つよう努める。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45085</xdr:rowOff>
    </xdr:from>
    <xdr:to>
      <xdr:col>81</xdr:col>
      <xdr:colOff>44450</xdr:colOff>
      <xdr:row>90</xdr:row>
      <xdr:rowOff>122555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32535"/>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94615</xdr:rowOff>
    </xdr:from>
    <xdr:ext cx="762000" cy="259080"/>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122555</xdr:rowOff>
    </xdr:from>
    <xdr:to>
      <xdr:col>81</xdr:col>
      <xdr:colOff>133350</xdr:colOff>
      <xdr:row>90</xdr:row>
      <xdr:rowOff>122555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3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132080</xdr:rowOff>
    </xdr:from>
    <xdr:ext cx="762000" cy="25717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766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45085</xdr:rowOff>
    </xdr:from>
    <xdr:to>
      <xdr:col>81</xdr:col>
      <xdr:colOff>133350</xdr:colOff>
      <xdr:row>81</xdr:row>
      <xdr:rowOff>45085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3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25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90805</xdr:rowOff>
    </xdr:from>
    <xdr:ext cx="762000" cy="2584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640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169545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7256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118745</xdr:rowOff>
    </xdr:from>
    <xdr:to>
      <xdr:col>77</xdr:col>
      <xdr:colOff>95250</xdr:colOff>
      <xdr:row>86</xdr:row>
      <xdr:rowOff>48895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33655</xdr:rowOff>
    </xdr:from>
    <xdr:ext cx="736600" cy="2584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7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133985</xdr:rowOff>
    </xdr:from>
    <xdr:to>
      <xdr:col>72</xdr:col>
      <xdr:colOff>203200</xdr:colOff>
      <xdr:row>85</xdr:row>
      <xdr:rowOff>169545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3578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161925</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133985</xdr:rowOff>
    </xdr:from>
    <xdr:to>
      <xdr:col>68</xdr:col>
      <xdr:colOff>152400</xdr:colOff>
      <xdr:row>85</xdr:row>
      <xdr:rowOff>152400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35785"/>
          <a:ext cx="889000" cy="189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67310</xdr:rowOff>
    </xdr:from>
    <xdr:to>
      <xdr:col>68</xdr:col>
      <xdr:colOff>203200</xdr:colOff>
      <xdr:row>85</xdr:row>
      <xdr:rowOff>168910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153670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26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41910</xdr:rowOff>
    </xdr:from>
    <xdr:ext cx="762000" cy="25717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437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118110</xdr:rowOff>
    </xdr:from>
    <xdr:ext cx="762000" cy="259080"/>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717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118745</xdr:rowOff>
    </xdr:from>
    <xdr:to>
      <xdr:col>73</xdr:col>
      <xdr:colOff>44450</xdr:colOff>
      <xdr:row>86</xdr:row>
      <xdr:rowOff>48895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83185</xdr:rowOff>
    </xdr:from>
    <xdr:to>
      <xdr:col>68</xdr:col>
      <xdr:colOff>203200</xdr:colOff>
      <xdr:row>85</xdr:row>
      <xdr:rowOff>13335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23495</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[16.61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保育所の直営による人員確保や業務増加に伴う人員配置により、依然として類似団体を上回る職員数となっており、昨年度と比べ、</a:t>
          </a:r>
          <a:r>
            <a:rPr kumimoji="1" lang="en-US" altLang="ja-JP" sz="1200">
              <a:latin typeface="ＭＳ Ｐゴシック"/>
              <a:ea typeface="ＭＳ Ｐゴシック"/>
            </a:rPr>
            <a:t>0.4</a:t>
          </a:r>
          <a:r>
            <a:rPr kumimoji="1" lang="ja-JP" altLang="en-US" sz="1200">
              <a:latin typeface="ＭＳ Ｐゴシック"/>
              <a:ea typeface="ＭＳ Ｐゴシック"/>
            </a:rPr>
            <a:t>ポイント増となった。</a:t>
          </a:r>
        </a:p>
        <a:p>
          <a:r>
            <a:rPr kumimoji="1" lang="ja-JP" altLang="en-US" sz="1200">
              <a:latin typeface="ＭＳ Ｐゴシック"/>
              <a:ea typeface="ＭＳ Ｐゴシック"/>
            </a:rPr>
            <a:t>　特に防災対策事業の増加や人口減少に伴う地方創生事業による新たな行政ニーズに対応するため、職員数の削減は厳しい状況に置かれていると考えられる。</a:t>
          </a:r>
        </a:p>
        <a:p>
          <a:r>
            <a:rPr kumimoji="1" lang="ja-JP" altLang="en-US" sz="1200">
              <a:latin typeface="ＭＳ Ｐゴシック"/>
              <a:ea typeface="ＭＳ Ｐゴシック"/>
            </a:rPr>
            <a:t>　財政状況をふまえた行政サービスの質と量をより良いものにしていくためにも、職員数をどのようにしていくかは喫緊の課題である。令和４年度以降は、近年注目されているデジタル化の推進や防災対策事業が一定落ち着く時期に突入すると考えられるので、今まで以上に人員削減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161925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9360"/>
          <a:ext cx="0" cy="1358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133985</xdr:rowOff>
    </xdr:from>
    <xdr:ext cx="762000" cy="25717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49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19.44</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161925</xdr:rowOff>
    </xdr:from>
    <xdr:to>
      <xdr:col>81</xdr:col>
      <xdr:colOff>133350</xdr:colOff>
      <xdr:row>66</xdr:row>
      <xdr:rowOff>161925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7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90170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133350</xdr:rowOff>
    </xdr:from>
    <xdr:to>
      <xdr:col>81</xdr:col>
      <xdr:colOff>44450</xdr:colOff>
      <xdr:row>65</xdr:row>
      <xdr:rowOff>8255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106150"/>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7620</xdr:rowOff>
    </xdr:from>
    <xdr:ext cx="762000" cy="25717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660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162560</xdr:rowOff>
    </xdr:from>
    <xdr:to>
      <xdr:col>81</xdr:col>
      <xdr:colOff>95250</xdr:colOff>
      <xdr:row>62</xdr:row>
      <xdr:rowOff>92710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110490</xdr:rowOff>
    </xdr:from>
    <xdr:to>
      <xdr:col>77</xdr:col>
      <xdr:colOff>44450</xdr:colOff>
      <xdr:row>64</xdr:row>
      <xdr:rowOff>133350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832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115570</xdr:rowOff>
    </xdr:from>
    <xdr:to>
      <xdr:col>77</xdr:col>
      <xdr:colOff>95250</xdr:colOff>
      <xdr:row>62</xdr:row>
      <xdr:rowOff>45720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7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55880</xdr:rowOff>
    </xdr:from>
    <xdr:ext cx="736600" cy="25908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342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47625</xdr:rowOff>
    </xdr:from>
    <xdr:to>
      <xdr:col>72</xdr:col>
      <xdr:colOff>203200</xdr:colOff>
      <xdr:row>64</xdr:row>
      <xdr:rowOff>110490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2042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84455</xdr:rowOff>
    </xdr:from>
    <xdr:to>
      <xdr:col>73</xdr:col>
      <xdr:colOff>44450</xdr:colOff>
      <xdr:row>62</xdr:row>
      <xdr:rowOff>14605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24765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311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36195</xdr:rowOff>
    </xdr:from>
    <xdr:to>
      <xdr:col>68</xdr:col>
      <xdr:colOff>152400</xdr:colOff>
      <xdr:row>64</xdr:row>
      <xdr:rowOff>47625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0089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31750</xdr:rowOff>
    </xdr:from>
    <xdr:to>
      <xdr:col>68</xdr:col>
      <xdr:colOff>203200</xdr:colOff>
      <xdr:row>61</xdr:row>
      <xdr:rowOff>133350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143510</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9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17780</xdr:rowOff>
    </xdr:from>
    <xdr:to>
      <xdr:col>64</xdr:col>
      <xdr:colOff>152400</xdr:colOff>
      <xdr:row>61</xdr:row>
      <xdr:rowOff>118745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128905</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4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128905</xdr:rowOff>
    </xdr:from>
    <xdr:to>
      <xdr:col>81</xdr:col>
      <xdr:colOff>95250</xdr:colOff>
      <xdr:row>65</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1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100965</xdr:rowOff>
    </xdr:from>
    <xdr:ext cx="762000" cy="25717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0737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82550</xdr:rowOff>
    </xdr:from>
    <xdr:to>
      <xdr:col>77</xdr:col>
      <xdr:colOff>95250</xdr:colOff>
      <xdr:row>65</xdr:row>
      <xdr:rowOff>12700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168910</xdr:rowOff>
    </xdr:from>
    <xdr:ext cx="736600" cy="2571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141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59690</xdr:rowOff>
    </xdr:from>
    <xdr:to>
      <xdr:col>73</xdr:col>
      <xdr:colOff>44450</xdr:colOff>
      <xdr:row>64</xdr:row>
      <xdr:rowOff>161290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0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146050</xdr:rowOff>
    </xdr:from>
    <xdr:ext cx="762000" cy="25717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11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168275</xdr:rowOff>
    </xdr:from>
    <xdr:to>
      <xdr:col>68</xdr:col>
      <xdr:colOff>203200</xdr:colOff>
      <xdr:row>64</xdr:row>
      <xdr:rowOff>98425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83185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156845</xdr:rowOff>
    </xdr:from>
    <xdr:to>
      <xdr:col>64</xdr:col>
      <xdr:colOff>152400</xdr:colOff>
      <xdr:row>64</xdr:row>
      <xdr:rowOff>86995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71755</xdr:rowOff>
    </xdr:from>
    <xdr:ext cx="762000" cy="25908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4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近年では、新庁舎建設事業や保育所高台移転事業などの大型事業にかかる元金償還が始まったことにより、例年と比べ、実質公債費比率が増加傾向にある。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年度に借入を行った防災対策事業にかかるハード事業の償還が開始したこともあり、前年より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ポイント増となっている。その他、住宅整備事業を実施したため、今後の比率も増加すると予想される。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厳密な事業内容の精査をしたうえで必要性を確認するとともに、繰上償還の実施により、実質公債費比率の上昇を抑えていく必要がある。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17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17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17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115570</xdr:rowOff>
    </xdr:from>
    <xdr:to>
      <xdr:col>81</xdr:col>
      <xdr:colOff>44450</xdr:colOff>
      <xdr:row>44</xdr:row>
      <xdr:rowOff>125095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87770"/>
          <a:ext cx="0" cy="13811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97790</xdr:rowOff>
    </xdr:from>
    <xdr:ext cx="762000" cy="25717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41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125095</xdr:rowOff>
    </xdr:from>
    <xdr:to>
      <xdr:col>81</xdr:col>
      <xdr:colOff>133350</xdr:colOff>
      <xdr:row>44</xdr:row>
      <xdr:rowOff>125095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30480</xdr:rowOff>
    </xdr:from>
    <xdr:ext cx="762000" cy="25717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31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115570</xdr:rowOff>
    </xdr:from>
    <xdr:to>
      <xdr:col>81</xdr:col>
      <xdr:colOff>133350</xdr:colOff>
      <xdr:row>36</xdr:row>
      <xdr:rowOff>115570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8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153670</xdr:rowOff>
    </xdr:from>
    <xdr:to>
      <xdr:col>81</xdr:col>
      <xdr:colOff>44450</xdr:colOff>
      <xdr:row>41</xdr:row>
      <xdr:rowOff>36195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1167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160020</xdr:rowOff>
    </xdr:from>
    <xdr:ext cx="762000" cy="25908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46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110490</xdr:rowOff>
    </xdr:from>
    <xdr:to>
      <xdr:col>77</xdr:col>
      <xdr:colOff>44450</xdr:colOff>
      <xdr:row>40</xdr:row>
      <xdr:rowOff>153670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79704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143510</xdr:rowOff>
    </xdr:from>
    <xdr:to>
      <xdr:col>77</xdr:col>
      <xdr:colOff>95250</xdr:colOff>
      <xdr:row>41</xdr:row>
      <xdr:rowOff>73660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58420</xdr:rowOff>
    </xdr:from>
    <xdr:ext cx="7366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087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57150</xdr:rowOff>
    </xdr:from>
    <xdr:to>
      <xdr:col>72</xdr:col>
      <xdr:colOff>203200</xdr:colOff>
      <xdr:row>39</xdr:row>
      <xdr:rowOff>110490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7437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111760</xdr:rowOff>
    </xdr:from>
    <xdr:ext cx="762000" cy="25717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134620</xdr:rowOff>
    </xdr:from>
    <xdr:to>
      <xdr:col>68</xdr:col>
      <xdr:colOff>152400</xdr:colOff>
      <xdr:row>39</xdr:row>
      <xdr:rowOff>57150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66497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111760</xdr:rowOff>
    </xdr:from>
    <xdr:ext cx="762000" cy="25717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4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111760</xdr:rowOff>
    </xdr:from>
    <xdr:ext cx="762000" cy="25717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156845</xdr:rowOff>
    </xdr:from>
    <xdr:to>
      <xdr:col>81</xdr:col>
      <xdr:colOff>95250</xdr:colOff>
      <xdr:row>41</xdr:row>
      <xdr:rowOff>86995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128905</xdr:rowOff>
    </xdr:from>
    <xdr:ext cx="762000" cy="25908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86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102870</xdr:rowOff>
    </xdr:from>
    <xdr:to>
      <xdr:col>77</xdr:col>
      <xdr:colOff>95250</xdr:colOff>
      <xdr:row>41</xdr:row>
      <xdr:rowOff>33020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43180</xdr:rowOff>
    </xdr:from>
    <xdr:ext cx="736600" cy="25717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7297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59690</xdr:rowOff>
    </xdr:from>
    <xdr:to>
      <xdr:col>73</xdr:col>
      <xdr:colOff>44450</xdr:colOff>
      <xdr:row>39</xdr:row>
      <xdr:rowOff>161290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0</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15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118110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83820</xdr:rowOff>
    </xdr:from>
    <xdr:to>
      <xdr:col>64</xdr:col>
      <xdr:colOff>152400</xdr:colOff>
      <xdr:row>39</xdr:row>
      <xdr:rowOff>13970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24130</xdr:rowOff>
    </xdr:from>
    <xdr:ext cx="762000" cy="25908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67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類似団体や全国・県内の市町村と比較しても、数値の良好な状態が続いており、平成</a:t>
          </a:r>
          <a:r>
            <a:rPr kumimoji="1" lang="en-US" altLang="ja-JP" sz="1200">
              <a:latin typeface="ＭＳ Ｐゴシック"/>
              <a:ea typeface="ＭＳ Ｐゴシック"/>
            </a:rPr>
            <a:t>26</a:t>
          </a:r>
          <a:r>
            <a:rPr kumimoji="1" lang="ja-JP" altLang="en-US" sz="1200">
              <a:latin typeface="ＭＳ Ｐゴシック"/>
              <a:ea typeface="ＭＳ Ｐゴシック"/>
            </a:rPr>
            <a:t>年度より将来負担比率もマイナスとなっている。</a:t>
          </a:r>
        </a:p>
        <a:p>
          <a:r>
            <a:rPr kumimoji="1" lang="ja-JP" altLang="en-US" sz="1200">
              <a:latin typeface="ＭＳ Ｐゴシック"/>
              <a:ea typeface="ＭＳ Ｐゴシック"/>
            </a:rPr>
            <a:t>　地方債残高は、新庁舎建設事業や保育所高台移転事業、住宅整備事業など大型事業の地方債借入に伴い増加傾向にあるが、繰上償還による圧縮を図るとともに、有利な地方債を活用することにより、良好な状態を維持していく必要がある。　</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また、旧合併特例事業債の残高が減ってきており、令和７年度までの活用となっているため、この起債を充当してきた継続事業などの財源振替を検討していかなければならない。</a:t>
          </a:r>
        </a:p>
      </xdr:txBody>
    </xdr:sp>
    <xdr:clientData/>
  </xdr:twoCellAnchor>
  <xdr:oneCellAnchor>
    <xdr:from>
      <xdr:col>61</xdr:col>
      <xdr:colOff>6350</xdr:colOff>
      <xdr:row>10</xdr:row>
      <xdr:rowOff>63500</xdr:rowOff>
    </xdr:from>
    <xdr:ext cx="298450" cy="22352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88265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455"/>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60325</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3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88265</xdr:rowOff>
    </xdr:from>
    <xdr:to>
      <xdr:col>81</xdr:col>
      <xdr:colOff>133350</xdr:colOff>
      <xdr:row>22</xdr:row>
      <xdr:rowOff>88265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6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160020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560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16510</xdr:rowOff>
    </xdr:from>
    <xdr:to>
      <xdr:col>81</xdr:col>
      <xdr:colOff>95250</xdr:colOff>
      <xdr:row>15</xdr:row>
      <xdr:rowOff>118110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10795</xdr:rowOff>
    </xdr:from>
    <xdr:to>
      <xdr:col>77</xdr:col>
      <xdr:colOff>95250</xdr:colOff>
      <xdr:row>16</xdr:row>
      <xdr:rowOff>112395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75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122555</xdr:rowOff>
    </xdr:from>
    <xdr:ext cx="736600" cy="25717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228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153035</xdr:rowOff>
    </xdr:from>
    <xdr:to>
      <xdr:col>73</xdr:col>
      <xdr:colOff>44450</xdr:colOff>
      <xdr:row>17</xdr:row>
      <xdr:rowOff>83185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9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93345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6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17</xdr:row>
      <xdr:rowOff>53975</xdr:rowOff>
    </xdr:from>
    <xdr:to>
      <xdr:col>68</xdr:col>
      <xdr:colOff>203200</xdr:colOff>
      <xdr:row>17</xdr:row>
      <xdr:rowOff>155575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96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166370</xdr:rowOff>
    </xdr:from>
    <xdr:ext cx="762000" cy="25717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81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17</xdr:row>
      <xdr:rowOff>32385</xdr:rowOff>
    </xdr:from>
    <xdr:to>
      <xdr:col>64</xdr:col>
      <xdr:colOff>152400</xdr:colOff>
      <xdr:row>17</xdr:row>
      <xdr:rowOff>133985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94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144145</xdr:rowOff>
    </xdr:from>
    <xdr:ext cx="762000" cy="25717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15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事異動に伴う職員給与費の減のほか、新型コロナウイルス感染症の感染拡大の影響を受けた中での官民格差に基づく、人事院勧告による一時金の引き下げが行われたこと等により、前年度よりもさらに低い数値となった。今年度については、新型コロナウイルス感染症の感染拡大の影響が大きいと考えられるが、今後も引き続き、給与水準の適正化を図っていきたい。</a:t>
          </a:r>
        </a:p>
      </xdr:txBody>
    </xdr:sp>
    <xdr:clientData/>
  </xdr:twoCellAnchor>
  <xdr:oneCellAnchor>
    <xdr:from>
      <xdr:col>3</xdr:col>
      <xdr:colOff>123825</xdr:colOff>
      <xdr:row>29</xdr:row>
      <xdr:rowOff>107950</xdr:rowOff>
    </xdr:from>
    <xdr:ext cx="29654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717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727700"/>
          <a:ext cx="838200" cy="396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67310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37</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132080</xdr:rowOff>
    </xdr:from>
    <xdr:ext cx="734695" cy="25717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8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16510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6016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20320</xdr:rowOff>
    </xdr:from>
    <xdr:ext cx="762000" cy="25717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1270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4492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xdr:rowOff>
    </xdr:from>
    <xdr:ext cx="76009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161290</xdr:rowOff>
    </xdr:from>
    <xdr:ext cx="76009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19050</xdr:rowOff>
    </xdr:from>
    <xdr:to>
      <xdr:col>24</xdr:col>
      <xdr:colOff>76200</xdr:colOff>
      <xdr:row>33</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99060</xdr:rowOff>
    </xdr:from>
    <xdr:ext cx="762000" cy="25717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585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3469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52070</xdr:rowOff>
    </xdr:from>
    <xdr:ext cx="762000" cy="25717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95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135890</xdr:rowOff>
    </xdr:from>
    <xdr:ext cx="76009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6009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0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例年の大型事業である避難所環境整備や地籍調査業務委託が一定落ち着いてきており、事業費では昨年度より大幅減となっているが、新規事業の公営塾運営業務委託事業や学校給食センター一部委託の増、これに加えて、情報化推進費における各種システム関連費用や、ふるさと納税寄附金における返送手数料等の経費などについては、大幅な減少が見込めず、依然として類似団体よりも高い数値となっている。全体的な経費の見直しを入念に行い、経常経費の削減に努めたい。</a:t>
          </a:r>
        </a:p>
      </xdr:txBody>
    </xdr:sp>
    <xdr:clientData/>
  </xdr:twoCellAnchor>
  <xdr:oneCellAnchor>
    <xdr:from>
      <xdr:col>62</xdr:col>
      <xdr:colOff>6350</xdr:colOff>
      <xdr:row>9</xdr:row>
      <xdr:rowOff>107950</xdr:rowOff>
    </xdr:from>
    <xdr:ext cx="29654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609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6095" cy="25717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609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609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6095" cy="25717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609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095" cy="25717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143510</xdr:rowOff>
    </xdr:from>
    <xdr:to>
      <xdr:col>82</xdr:col>
      <xdr:colOff>107950</xdr:colOff>
      <xdr:row>20</xdr:row>
      <xdr:rowOff>154940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91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126365</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154940</xdr:rowOff>
    </xdr:from>
    <xdr:to>
      <xdr:col>82</xdr:col>
      <xdr:colOff>196850</xdr:colOff>
      <xdr:row>20</xdr:row>
      <xdr:rowOff>154940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58420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143510</xdr:rowOff>
    </xdr:from>
    <xdr:to>
      <xdr:col>82</xdr:col>
      <xdr:colOff>196850</xdr:colOff>
      <xdr:row>12</xdr:row>
      <xdr:rowOff>143510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121285</xdr:rowOff>
    </xdr:from>
    <xdr:to>
      <xdr:col>82</xdr:col>
      <xdr:colOff>107950</xdr:colOff>
      <xdr:row>21</xdr:row>
      <xdr:rowOff>48260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550285"/>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152400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135890</xdr:rowOff>
    </xdr:from>
    <xdr:to>
      <xdr:col>82</xdr:col>
      <xdr:colOff>158750</xdr:colOff>
      <xdr:row>17</xdr:row>
      <xdr:rowOff>66040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88900</xdr:rowOff>
    </xdr:from>
    <xdr:to>
      <xdr:col>78</xdr:col>
      <xdr:colOff>69850</xdr:colOff>
      <xdr:row>21</xdr:row>
      <xdr:rowOff>48260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51790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8255</xdr:rowOff>
    </xdr:from>
    <xdr:to>
      <xdr:col>78</xdr:col>
      <xdr:colOff>120650</xdr:colOff>
      <xdr:row>17</xdr:row>
      <xdr:rowOff>109855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120650</xdr:rowOff>
    </xdr:from>
    <xdr:ext cx="736600" cy="25717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24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19</xdr:row>
      <xdr:rowOff>118745</xdr:rowOff>
    </xdr:from>
    <xdr:to>
      <xdr:col>73</xdr:col>
      <xdr:colOff>180975</xdr:colOff>
      <xdr:row>20</xdr:row>
      <xdr:rowOff>88900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7629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63500</xdr:rowOff>
    </xdr:from>
    <xdr:to>
      <xdr:col>74</xdr:col>
      <xdr:colOff>31750</xdr:colOff>
      <xdr:row>17</xdr:row>
      <xdr:rowOff>164465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3175</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18415</xdr:rowOff>
    </xdr:from>
    <xdr:to>
      <xdr:col>69</xdr:col>
      <xdr:colOff>92075</xdr:colOff>
      <xdr:row>19</xdr:row>
      <xdr:rowOff>118745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04515"/>
          <a:ext cx="889000" cy="271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8255</xdr:rowOff>
    </xdr:from>
    <xdr:to>
      <xdr:col>69</xdr:col>
      <xdr:colOff>142875</xdr:colOff>
      <xdr:row>17</xdr:row>
      <xdr:rowOff>109855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120650</xdr:rowOff>
    </xdr:from>
    <xdr:ext cx="760095" cy="25717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24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158115</xdr:rowOff>
    </xdr:from>
    <xdr:to>
      <xdr:col>65</xdr:col>
      <xdr:colOff>53975</xdr:colOff>
      <xdr:row>17</xdr:row>
      <xdr:rowOff>88265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98425</xdr:rowOff>
    </xdr:from>
    <xdr:ext cx="762000" cy="25717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01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20</xdr:row>
      <xdr:rowOff>70485</xdr:rowOff>
    </xdr:from>
    <xdr:to>
      <xdr:col>82</xdr:col>
      <xdr:colOff>158750</xdr:colOff>
      <xdr:row>21</xdr:row>
      <xdr:rowOff>635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150495</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0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168910</xdr:rowOff>
    </xdr:from>
    <xdr:to>
      <xdr:col>78</xdr:col>
      <xdr:colOff>120650</xdr:colOff>
      <xdr:row>21</xdr:row>
      <xdr:rowOff>99060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83820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8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38100</xdr:rowOff>
    </xdr:from>
    <xdr:to>
      <xdr:col>74</xdr:col>
      <xdr:colOff>31750</xdr:colOff>
      <xdr:row>20</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124460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5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67945</xdr:rowOff>
    </xdr:from>
    <xdr:to>
      <xdr:col>69</xdr:col>
      <xdr:colOff>142875</xdr:colOff>
      <xdr:row>19</xdr:row>
      <xdr:rowOff>169545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154940</xdr:rowOff>
    </xdr:from>
    <xdr:ext cx="760095" cy="25717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1249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139065</xdr:rowOff>
    </xdr:from>
    <xdr:to>
      <xdr:col>65</xdr:col>
      <xdr:colOff>53975</xdr:colOff>
      <xdr:row>18</xdr:row>
      <xdr:rowOff>69215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53975</xdr:rowOff>
    </xdr:from>
    <xdr:ext cx="762000" cy="25717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40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児童福祉に係る扶助費は、保育所が直営であるため、類似団体よりも低い数値を保っており、昨年とほぼ横ばいの数値となっている。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令和３年度は、ひとり親家庭医療費助成、障がい者自立支援給付費、小中学生医療費助成の増により、前年より</a:t>
          </a:r>
          <a:r>
            <a:rPr kumimoji="1" lang="en-US" altLang="ja-JP" sz="1200">
              <a:latin typeface="ＭＳ Ｐゴシック"/>
              <a:ea typeface="ＭＳ Ｐゴシック"/>
            </a:rPr>
            <a:t>0.1</a:t>
          </a:r>
          <a:r>
            <a:rPr kumimoji="1" lang="ja-JP" altLang="en-US" sz="1200">
              <a:latin typeface="ＭＳ Ｐゴシック"/>
              <a:ea typeface="ＭＳ Ｐゴシック"/>
            </a:rPr>
            <a:t>ポイント増となっている。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今後も、子どもから高齢者まで住み慣れた地域で自立した生活が送れるよう、提供するサービスの内容を精査しながら、財政健全化を図っていく。</a:t>
          </a:r>
        </a:p>
        <a:p>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654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095" cy="25717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095" cy="25717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095" cy="25717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095" cy="25717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717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53340</xdr:rowOff>
    </xdr:from>
    <xdr:ext cx="762000" cy="25717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96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996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151130</xdr:rowOff>
    </xdr:from>
    <xdr:ext cx="734695"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8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35560</xdr:rowOff>
    </xdr:from>
    <xdr:to>
      <xdr:col>15</xdr:col>
      <xdr:colOff>98425</xdr:colOff>
      <xdr:row>56</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36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139700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161290</xdr:rowOff>
    </xdr:from>
    <xdr:to>
      <xdr:col>11</xdr:col>
      <xdr:colOff>9525</xdr:colOff>
      <xdr:row>56</xdr:row>
      <xdr:rowOff>35560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10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139700</xdr:rowOff>
    </xdr:from>
    <xdr:ext cx="76009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116840</xdr:rowOff>
    </xdr:from>
    <xdr:ext cx="76009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58420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469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7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96520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96520</xdr:rowOff>
    </xdr:from>
    <xdr:ext cx="760095"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48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110490</xdr:rowOff>
    </xdr:from>
    <xdr:to>
      <xdr:col>6</xdr:col>
      <xdr:colOff>171450</xdr:colOff>
      <xdr:row>56</xdr:row>
      <xdr:rowOff>40640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50800</xdr:rowOff>
    </xdr:from>
    <xdr:ext cx="76009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09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その他に係る経常収支比率が類似団体を下回っているのは、繰出金の減額が要因だと考えられる。繰出金は昨年度比</a:t>
          </a:r>
          <a:r>
            <a:rPr kumimoji="1" lang="en-US" altLang="ja-JP" sz="1300">
              <a:latin typeface="ＭＳ Ｐゴシック"/>
              <a:ea typeface="ＭＳ Ｐゴシック"/>
            </a:rPr>
            <a:t>0.3</a:t>
          </a:r>
          <a:r>
            <a:rPr kumimoji="1" lang="ja-JP" altLang="en-US" sz="1300">
              <a:latin typeface="ＭＳ Ｐゴシック"/>
              <a:ea typeface="ＭＳ Ｐゴシック"/>
            </a:rPr>
            <a:t>％減となっており、平成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年度より一部繰出金の削減を改善した効果が近年の数値に反映している。今後も保険料の見直しや健康増進、介護予防の充実を継続的に行っていく必要がある。</a:t>
          </a:r>
        </a:p>
      </xdr:txBody>
    </xdr:sp>
    <xdr:clientData/>
  </xdr:twoCellAnchor>
  <xdr:oneCellAnchor>
    <xdr:from>
      <xdr:col>62</xdr:col>
      <xdr:colOff>6350</xdr:colOff>
      <xdr:row>49</xdr:row>
      <xdr:rowOff>107950</xdr:rowOff>
    </xdr:from>
    <xdr:ext cx="29654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73660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57</xdr:row>
      <xdr:rowOff>95250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7900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105410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95250</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67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137160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95250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67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3810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95250</xdr:rowOff>
    </xdr:from>
    <xdr:to>
      <xdr:col>69</xdr:col>
      <xdr:colOff>92075</xdr:colOff>
      <xdr:row>58</xdr:row>
      <xdr:rowOff>63500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679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143510</xdr:rowOff>
    </xdr:from>
    <xdr:ext cx="760095" cy="25717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80010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143510</xdr:rowOff>
    </xdr:from>
    <xdr:ext cx="762000" cy="25717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73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156210</xdr:rowOff>
    </xdr:from>
    <xdr:ext cx="736600" cy="25717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859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168910</xdr:rowOff>
    </xdr:from>
    <xdr:ext cx="762000" cy="25717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98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44450</xdr:rowOff>
    </xdr:from>
    <xdr:to>
      <xdr:col>69</xdr:col>
      <xdr:colOff>142875</xdr:colOff>
      <xdr:row>57</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156210</xdr:rowOff>
    </xdr:from>
    <xdr:ext cx="760095" cy="25717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859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12700</xdr:rowOff>
    </xdr:from>
    <xdr:to>
      <xdr:col>65</xdr:col>
      <xdr:colOff>53975</xdr:colOff>
      <xdr:row>58</xdr:row>
      <xdr:rowOff>114300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金等については、コロナ施策である特別定額給付金や感染拡大防止に係る経済支援交付金事業などが減となっている一方、コロナワクチン接種事業などの新たなコロナ施策の充実により、昨年度とほぼ横ばいとなっている。引き続き、国・県の交付金や地方債を活用しながら、行政運営を行っていきたい。</a:t>
          </a:r>
        </a:p>
      </xdr:txBody>
    </xdr:sp>
    <xdr:clientData/>
  </xdr:twoCellAnchor>
  <xdr:oneCellAnchor>
    <xdr:from>
      <xdr:col>62</xdr:col>
      <xdr:colOff>6350</xdr:colOff>
      <xdr:row>29</xdr:row>
      <xdr:rowOff>107950</xdr:rowOff>
    </xdr:from>
    <xdr:ext cx="29654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6095" cy="25717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6095" cy="25717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6095" cy="25717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6095" cy="25717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24765</xdr:rowOff>
    </xdr:from>
    <xdr:ext cx="762000" cy="259080"/>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121920</xdr:rowOff>
    </xdr:from>
    <xdr:ext cx="762000" cy="25717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46990</xdr:rowOff>
    </xdr:from>
    <xdr:to>
      <xdr:col>82</xdr:col>
      <xdr:colOff>107950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58762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139700</xdr:rowOff>
    </xdr:from>
    <xdr:ext cx="762000" cy="259080"/>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404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46990</xdr:rowOff>
    </xdr:from>
    <xdr:to>
      <xdr:col>78</xdr:col>
      <xdr:colOff>69850</xdr:colOff>
      <xdr:row>34</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58762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76835</xdr:rowOff>
    </xdr:from>
    <xdr:ext cx="736600" cy="25717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2490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64135</xdr:rowOff>
    </xdr:from>
    <xdr:to>
      <xdr:col>73</xdr:col>
      <xdr:colOff>180975</xdr:colOff>
      <xdr:row>34</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58934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105410</xdr:rowOff>
    </xdr:from>
    <xdr:ext cx="7620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27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58420</xdr:rowOff>
    </xdr:from>
    <xdr:to>
      <xdr:col>69</xdr:col>
      <xdr:colOff>92075</xdr:colOff>
      <xdr:row>34</xdr:row>
      <xdr:rowOff>64135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58877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42545</xdr:rowOff>
    </xdr:from>
    <xdr:ext cx="760095" cy="25717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2147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31115</xdr:rowOff>
    </xdr:from>
    <xdr:ext cx="762000" cy="25717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033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7620</xdr:rowOff>
    </xdr:from>
    <xdr:to>
      <xdr:col>82</xdr:col>
      <xdr:colOff>158750</xdr:colOff>
      <xdr:row>34</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24130</xdr:rowOff>
    </xdr:from>
    <xdr:ext cx="762000" cy="259080"/>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68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33</xdr:row>
      <xdr:rowOff>167640</xdr:rowOff>
    </xdr:from>
    <xdr:to>
      <xdr:col>78</xdr:col>
      <xdr:colOff>120650</xdr:colOff>
      <xdr:row>34</xdr:row>
      <xdr:rowOff>97790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107950</xdr:rowOff>
    </xdr:from>
    <xdr:ext cx="73660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594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41910</xdr:rowOff>
    </xdr:from>
    <xdr:to>
      <xdr:col>74</xdr:col>
      <xdr:colOff>31750</xdr:colOff>
      <xdr:row>34</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153670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64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13335</xdr:rowOff>
    </xdr:from>
    <xdr:to>
      <xdr:col>69</xdr:col>
      <xdr:colOff>142875</xdr:colOff>
      <xdr:row>34</xdr:row>
      <xdr:rowOff>114935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125095</xdr:rowOff>
    </xdr:from>
    <xdr:ext cx="760095" cy="2584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61149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119380</xdr:rowOff>
    </xdr:from>
    <xdr:ext cx="762000" cy="259080"/>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これまでの大規模事業に充当した地方債の元金償還が開始されたことにより、令和３年度も依然として高い数値となっている。昨年度比は</a:t>
          </a:r>
          <a:r>
            <a:rPr kumimoji="1" lang="en-US" altLang="ja-JP" sz="1100">
              <a:latin typeface="ＭＳ Ｐゴシック"/>
              <a:ea typeface="ＭＳ Ｐゴシック"/>
            </a:rPr>
            <a:t>1.8</a:t>
          </a:r>
          <a:r>
            <a:rPr kumimoji="1" lang="ja-JP" altLang="en-US" sz="1100">
              <a:latin typeface="ＭＳ Ｐゴシック"/>
              <a:ea typeface="ＭＳ Ｐゴシック"/>
            </a:rPr>
            <a:t>ポイントの減となっているものの、類似団体順位は最下位となっており、今後の起債発行については、より厳密な精査が必要である。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しかしながら、今までの繰上償還の実施や有利債の借入によって、将来負担比率は類似団体より低い数値を維持しているところである。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今後も引き続き、国や県の補助金等を最大限活用し、新規発行の地方債に注視しながら、健全な財政運営を行っていくことが必要不可欠である。</a:t>
          </a:r>
        </a:p>
      </xdr:txBody>
    </xdr:sp>
    <xdr:clientData/>
  </xdr:twoCellAnchor>
  <xdr:oneCellAnchor>
    <xdr:from>
      <xdr:col>3</xdr:col>
      <xdr:colOff>123825</xdr:colOff>
      <xdr:row>69</xdr:row>
      <xdr:rowOff>107950</xdr:rowOff>
    </xdr:from>
    <xdr:ext cx="296545" cy="22542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156210</xdr:rowOff>
    </xdr:from>
    <xdr:ext cx="506095" cy="25717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095" cy="25717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41910</xdr:rowOff>
    </xdr:from>
    <xdr:ext cx="506095" cy="25717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095" cy="25717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167640</xdr:rowOff>
    </xdr:from>
    <xdr:ext cx="762000" cy="25717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156210</xdr:rowOff>
    </xdr:from>
    <xdr:ext cx="762000" cy="25717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24130</xdr:rowOff>
    </xdr:from>
    <xdr:to>
      <xdr:col>24</xdr:col>
      <xdr:colOff>25400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74013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6985</xdr:rowOff>
    </xdr:from>
    <xdr:ext cx="762000" cy="25717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86573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92710</xdr:rowOff>
    </xdr:from>
    <xdr:to>
      <xdr:col>19</xdr:col>
      <xdr:colOff>187325</xdr:colOff>
      <xdr:row>80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808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53340</xdr:rowOff>
    </xdr:from>
    <xdr:to>
      <xdr:col>20</xdr:col>
      <xdr:colOff>38100</xdr:colOff>
      <xdr:row>76</xdr:row>
      <xdr:rowOff>154940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165100</xdr:rowOff>
    </xdr:from>
    <xdr:ext cx="73469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5240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1270</xdr:rowOff>
    </xdr:from>
    <xdr:to>
      <xdr:col>15</xdr:col>
      <xdr:colOff>98425</xdr:colOff>
      <xdr:row>80</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7172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62230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81280</xdr:rowOff>
    </xdr:from>
    <xdr:to>
      <xdr:col>11</xdr:col>
      <xdr:colOff>9525</xdr:colOff>
      <xdr:row>80</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54380"/>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62230</xdr:rowOff>
    </xdr:from>
    <xdr:ext cx="76009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62230</xdr:rowOff>
    </xdr:from>
    <xdr:ext cx="76009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209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79</xdr:row>
      <xdr:rowOff>144780</xdr:rowOff>
    </xdr:from>
    <xdr:to>
      <xdr:col>24</xdr:col>
      <xdr:colOff>76200</xdr:colOff>
      <xdr:row>80</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53340</xdr:rowOff>
    </xdr:from>
    <xdr:ext cx="762000" cy="25717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597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76200</xdr:rowOff>
    </xdr:from>
    <xdr:to>
      <xdr:col>20</xdr:col>
      <xdr:colOff>38100</xdr:colOff>
      <xdr:row>81</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162560</xdr:rowOff>
    </xdr:from>
    <xdr:ext cx="73469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8785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41910</xdr:rowOff>
    </xdr:from>
    <xdr:to>
      <xdr:col>15</xdr:col>
      <xdr:colOff>149225</xdr:colOff>
      <xdr:row>80</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7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128270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121920</xdr:rowOff>
    </xdr:from>
    <xdr:to>
      <xdr:col>11</xdr:col>
      <xdr:colOff>60325</xdr:colOff>
      <xdr:row>80</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36830</xdr:rowOff>
    </xdr:from>
    <xdr:ext cx="76009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7528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116840</xdr:rowOff>
    </xdr:from>
    <xdr:ext cx="760095"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8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新型コロナウイルス感染症の感染拡大の影響を受けた中での人件費の減などが大きく影響し、公債費以外については昨年と比べ</a:t>
          </a:r>
          <a:r>
            <a:rPr kumimoji="1" lang="en-US" altLang="ja-JP" sz="1300">
              <a:latin typeface="ＭＳ Ｐゴシック"/>
              <a:ea typeface="ＭＳ Ｐゴシック"/>
            </a:rPr>
            <a:t>6.5</a:t>
          </a:r>
          <a:r>
            <a:rPr kumimoji="1" lang="ja-JP" altLang="en-US" sz="1300">
              <a:latin typeface="ＭＳ Ｐゴシック"/>
              <a:ea typeface="ＭＳ Ｐゴシック"/>
            </a:rPr>
            <a:t>ポイントと大きく減少している。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これを機に、抑えられる経費については引き続き最小限にとどめ、最大の効果を出せるよう、財政の硬直化を回避していく必要がある。</a:t>
          </a:r>
        </a:p>
      </xdr:txBody>
    </xdr:sp>
    <xdr:clientData/>
  </xdr:twoCellAnchor>
  <xdr:oneCellAnchor>
    <xdr:from>
      <xdr:col>62</xdr:col>
      <xdr:colOff>6350</xdr:colOff>
      <xdr:row>69</xdr:row>
      <xdr:rowOff>107950</xdr:rowOff>
    </xdr:from>
    <xdr:ext cx="29654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095"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095" cy="25717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095" cy="2584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09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095" cy="25717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095" cy="25908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128905</xdr:rowOff>
    </xdr:from>
    <xdr:to>
      <xdr:col>82</xdr:col>
      <xdr:colOff>107950</xdr:colOff>
      <xdr:row>81</xdr:row>
      <xdr:rowOff>43815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44755"/>
          <a:ext cx="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15875</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03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43815</xdr:rowOff>
    </xdr:from>
    <xdr:to>
      <xdr:col>82</xdr:col>
      <xdr:colOff>196850</xdr:colOff>
      <xdr:row>81</xdr:row>
      <xdr:rowOff>43815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3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43815</xdr:rowOff>
    </xdr:from>
    <xdr:ext cx="762000" cy="25717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128905</xdr:rowOff>
    </xdr:from>
    <xdr:to>
      <xdr:col>82</xdr:col>
      <xdr:colOff>196850</xdr:colOff>
      <xdr:row>73</xdr:row>
      <xdr:rowOff>128905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4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133350</xdr:rowOff>
    </xdr:from>
    <xdr:to>
      <xdr:col>82</xdr:col>
      <xdr:colOff>107950</xdr:colOff>
      <xdr:row>77</xdr:row>
      <xdr:rowOff>43815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20650"/>
          <a:ext cx="8382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88900</xdr:rowOff>
    </xdr:from>
    <xdr:ext cx="762000" cy="25717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0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116840</xdr:rowOff>
    </xdr:from>
    <xdr:to>
      <xdr:col>82</xdr:col>
      <xdr:colOff>158750</xdr:colOff>
      <xdr:row>78</xdr:row>
      <xdr:rowOff>46990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43815</xdr:rowOff>
    </xdr:from>
    <xdr:to>
      <xdr:col>78</xdr:col>
      <xdr:colOff>69850</xdr:colOff>
      <xdr:row>78</xdr:row>
      <xdr:rowOff>94615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245465"/>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128270</xdr:rowOff>
    </xdr:from>
    <xdr:to>
      <xdr:col>78</xdr:col>
      <xdr:colOff>120650</xdr:colOff>
      <xdr:row>79</xdr:row>
      <xdr:rowOff>58420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43180</xdr:rowOff>
    </xdr:from>
    <xdr:ext cx="736600" cy="25717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77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41910</xdr:rowOff>
    </xdr:from>
    <xdr:to>
      <xdr:col>73</xdr:col>
      <xdr:colOff>180975</xdr:colOff>
      <xdr:row>78</xdr:row>
      <xdr:rowOff>94615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150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141605</xdr:rowOff>
    </xdr:from>
    <xdr:to>
      <xdr:col>74</xdr:col>
      <xdr:colOff>31750</xdr:colOff>
      <xdr:row>79</xdr:row>
      <xdr:rowOff>71755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56515</xdr:rowOff>
    </xdr:from>
    <xdr:ext cx="762000" cy="2584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17780</xdr:rowOff>
    </xdr:from>
    <xdr:to>
      <xdr:col>69</xdr:col>
      <xdr:colOff>92075</xdr:colOff>
      <xdr:row>78</xdr:row>
      <xdr:rowOff>41910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1943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95885</xdr:rowOff>
    </xdr:from>
    <xdr:to>
      <xdr:col>69</xdr:col>
      <xdr:colOff>142875</xdr:colOff>
      <xdr:row>79</xdr:row>
      <xdr:rowOff>26035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10795</xdr:rowOff>
    </xdr:from>
    <xdr:ext cx="760095" cy="2584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5534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78</xdr:row>
      <xdr:rowOff>17780</xdr:rowOff>
    </xdr:from>
    <xdr:to>
      <xdr:col>65</xdr:col>
      <xdr:colOff>53975</xdr:colOff>
      <xdr:row>78</xdr:row>
      <xdr:rowOff>118745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103505</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476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74</xdr:row>
      <xdr:rowOff>82550</xdr:rowOff>
    </xdr:from>
    <xdr:to>
      <xdr:col>82</xdr:col>
      <xdr:colOff>158750</xdr:colOff>
      <xdr:row>75</xdr:row>
      <xdr:rowOff>12700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7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99060</xdr:rowOff>
    </xdr:from>
    <xdr:ext cx="762000" cy="25717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14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164465</xdr:rowOff>
    </xdr:from>
    <xdr:to>
      <xdr:col>78</xdr:col>
      <xdr:colOff>120650</xdr:colOff>
      <xdr:row>77</xdr:row>
      <xdr:rowOff>94615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104775</xdr:rowOff>
    </xdr:from>
    <xdr:ext cx="7366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963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43815</xdr:rowOff>
    </xdr:from>
    <xdr:to>
      <xdr:col>74</xdr:col>
      <xdr:colOff>31750</xdr:colOff>
      <xdr:row>78</xdr:row>
      <xdr:rowOff>145415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155575</xdr:rowOff>
    </xdr:from>
    <xdr:ext cx="762000" cy="25717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857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162560</xdr:rowOff>
    </xdr:from>
    <xdr:to>
      <xdr:col>69</xdr:col>
      <xdr:colOff>142875</xdr:colOff>
      <xdr:row>78</xdr:row>
      <xdr:rowOff>92710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6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102870</xdr:rowOff>
    </xdr:from>
    <xdr:ext cx="760095"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330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138430</xdr:rowOff>
    </xdr:from>
    <xdr:to>
      <xdr:col>65</xdr:col>
      <xdr:colOff>53975</xdr:colOff>
      <xdr:row>77</xdr:row>
      <xdr:rowOff>68580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78740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高知県黒潮町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717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717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167005</xdr:rowOff>
    </xdr:from>
    <xdr:to>
      <xdr:col>29</xdr:col>
      <xdr:colOff>127000</xdr:colOff>
      <xdr:row>20</xdr:row>
      <xdr:rowOff>144780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100580"/>
          <a:ext cx="0" cy="1520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116840</xdr:rowOff>
    </xdr:from>
    <xdr:ext cx="76009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88,994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144780</xdr:rowOff>
    </xdr:from>
    <xdr:to>
      <xdr:col>30</xdr:col>
      <xdr:colOff>25400</xdr:colOff>
      <xdr:row>20</xdr:row>
      <xdr:rowOff>144780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6214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81915</xdr:rowOff>
    </xdr:from>
    <xdr:ext cx="760095"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4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228,711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167005</xdr:rowOff>
    </xdr:from>
    <xdr:to>
      <xdr:col>30</xdr:col>
      <xdr:colOff>25400</xdr:colOff>
      <xdr:row>11</xdr:row>
      <xdr:rowOff>167005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1005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75565</xdr:rowOff>
    </xdr:from>
    <xdr:to>
      <xdr:col>29</xdr:col>
      <xdr:colOff>127000</xdr:colOff>
      <xdr:row>15</xdr:row>
      <xdr:rowOff>125095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694940"/>
          <a:ext cx="647700"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20955</xdr:rowOff>
    </xdr:from>
    <xdr:ext cx="760095" cy="25717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323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140,405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48895</xdr:rowOff>
    </xdr:from>
    <xdr:to>
      <xdr:col>29</xdr:col>
      <xdr:colOff>177800</xdr:colOff>
      <xdr:row>17</xdr:row>
      <xdr:rowOff>150495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11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125095</xdr:rowOff>
    </xdr:from>
    <xdr:to>
      <xdr:col>26</xdr:col>
      <xdr:colOff>50800</xdr:colOff>
      <xdr:row>15</xdr:row>
      <xdr:rowOff>139700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74447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122555</xdr:rowOff>
    </xdr:from>
    <xdr:to>
      <xdr:col>26</xdr:col>
      <xdr:colOff>101600</xdr:colOff>
      <xdr:row>18</xdr:row>
      <xdr:rowOff>52705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84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71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133,599</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139700</xdr:rowOff>
    </xdr:from>
    <xdr:to>
      <xdr:col>22</xdr:col>
      <xdr:colOff>114300</xdr:colOff>
      <xdr:row>16</xdr:row>
      <xdr:rowOff>3810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75907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148590</xdr:rowOff>
    </xdr:from>
    <xdr:to>
      <xdr:col>22</xdr:col>
      <xdr:colOff>165100</xdr:colOff>
      <xdr:row>18</xdr:row>
      <xdr:rowOff>78740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110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63500</xdr:rowOff>
    </xdr:from>
    <xdr:ext cx="762000" cy="25717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972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3810</xdr:rowOff>
    </xdr:from>
    <xdr:to>
      <xdr:col>18</xdr:col>
      <xdr:colOff>177800</xdr:colOff>
      <xdr:row>16</xdr:row>
      <xdr:rowOff>17780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79463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33655</xdr:rowOff>
    </xdr:from>
    <xdr:to>
      <xdr:col>19</xdr:col>
      <xdr:colOff>38100</xdr:colOff>
      <xdr:row>18</xdr:row>
      <xdr:rowOff>135255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167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120650</xdr:rowOff>
    </xdr:from>
    <xdr:ext cx="762000" cy="25717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43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126,021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59055</xdr:rowOff>
    </xdr:from>
    <xdr:to>
      <xdr:col>15</xdr:col>
      <xdr:colOff>101600</xdr:colOff>
      <xdr:row>18</xdr:row>
      <xdr:rowOff>160655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192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145415</xdr:rowOff>
    </xdr:from>
    <xdr:ext cx="762000" cy="25717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791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123,697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24765</xdr:rowOff>
    </xdr:from>
    <xdr:to>
      <xdr:col>29</xdr:col>
      <xdr:colOff>177800</xdr:colOff>
      <xdr:row>15</xdr:row>
      <xdr:rowOff>126365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41275</xdr:rowOff>
    </xdr:from>
    <xdr:ext cx="760095" cy="25717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892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174,084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74930</xdr:rowOff>
    </xdr:from>
    <xdr:to>
      <xdr:col>26</xdr:col>
      <xdr:colOff>101600</xdr:colOff>
      <xdr:row>16</xdr:row>
      <xdr:rowOff>4445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6943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14605</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62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169,528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88900</xdr:rowOff>
    </xdr:from>
    <xdr:to>
      <xdr:col>22</xdr:col>
      <xdr:colOff>165100</xdr:colOff>
      <xdr:row>16</xdr:row>
      <xdr:rowOff>19050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708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29210</xdr:rowOff>
    </xdr:from>
    <xdr:ext cx="762000" cy="25717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7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168,230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124460</xdr:rowOff>
    </xdr:from>
    <xdr:to>
      <xdr:col>19</xdr:col>
      <xdr:colOff>38100</xdr:colOff>
      <xdr:row>16</xdr:row>
      <xdr:rowOff>54610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743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64770</xdr:rowOff>
    </xdr:from>
    <xdr:ext cx="762000" cy="25717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126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138430</xdr:rowOff>
    </xdr:from>
    <xdr:to>
      <xdr:col>15</xdr:col>
      <xdr:colOff>101600</xdr:colOff>
      <xdr:row>16</xdr:row>
      <xdr:rowOff>68580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757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78740</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26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163,639</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333375</xdr:rowOff>
    </xdr:from>
    <xdr:to>
      <xdr:col>29</xdr:col>
      <xdr:colOff>127000</xdr:colOff>
      <xdr:row>37</xdr:row>
      <xdr:rowOff>189865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651500" y="6257925"/>
          <a:ext cx="0" cy="10566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161290</xdr:rowOff>
    </xdr:from>
    <xdr:ext cx="760095" cy="25908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5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189865</xdr:rowOff>
    </xdr:from>
    <xdr:to>
      <xdr:col>30</xdr:col>
      <xdr:colOff>25400</xdr:colOff>
      <xdr:row>37</xdr:row>
      <xdr:rowOff>189865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73145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76835</xdr:rowOff>
    </xdr:from>
    <xdr:ext cx="760095" cy="25527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38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68,164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333375</xdr:rowOff>
    </xdr:from>
    <xdr:to>
      <xdr:col>30</xdr:col>
      <xdr:colOff>25400</xdr:colOff>
      <xdr:row>33</xdr:row>
      <xdr:rowOff>333375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562600" y="62579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236855</xdr:rowOff>
    </xdr:from>
    <xdr:to>
      <xdr:col>29</xdr:col>
      <xdr:colOff>127000</xdr:colOff>
      <xdr:row>35</xdr:row>
      <xdr:rowOff>247650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flipV="1">
          <a:off x="5003800" y="6847205"/>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221615</xdr:rowOff>
    </xdr:from>
    <xdr:ext cx="760095" cy="25908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3196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35,790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213995</xdr:rowOff>
    </xdr:from>
    <xdr:to>
      <xdr:col>29</xdr:col>
      <xdr:colOff>177800</xdr:colOff>
      <xdr:row>35</xdr:row>
      <xdr:rowOff>314960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600700" y="68243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247650</xdr:rowOff>
    </xdr:from>
    <xdr:to>
      <xdr:col>26</xdr:col>
      <xdr:colOff>50800</xdr:colOff>
      <xdr:row>35</xdr:row>
      <xdr:rowOff>283845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flipV="1">
          <a:off x="4305300" y="6858000"/>
          <a:ext cx="698500" cy="361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247650</xdr:rowOff>
    </xdr:from>
    <xdr:to>
      <xdr:col>26</xdr:col>
      <xdr:colOff>101600</xdr:colOff>
      <xdr:row>36</xdr:row>
      <xdr:rowOff>6350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953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333375</xdr:rowOff>
    </xdr:from>
    <xdr:ext cx="736600" cy="259080"/>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3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283845</xdr:rowOff>
    </xdr:from>
    <xdr:to>
      <xdr:col>22</xdr:col>
      <xdr:colOff>114300</xdr:colOff>
      <xdr:row>36</xdr:row>
      <xdr:rowOff>83185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flipV="1">
          <a:off x="3606800" y="6894195"/>
          <a:ext cx="698500"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34,007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83185</xdr:rowOff>
    </xdr:from>
    <xdr:to>
      <xdr:col>18</xdr:col>
      <xdr:colOff>177800</xdr:colOff>
      <xdr:row>37</xdr:row>
      <xdr:rowOff>102235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908300" y="7036435"/>
          <a:ext cx="698500" cy="190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276860</xdr:rowOff>
    </xdr:from>
    <xdr:to>
      <xdr:col>19</xdr:col>
      <xdr:colOff>38100</xdr:colOff>
      <xdr:row>36</xdr:row>
      <xdr:rowOff>35560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556000" y="6887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45720</xdr:rowOff>
    </xdr:from>
    <xdr:ext cx="76200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0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32,463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279400</xdr:rowOff>
    </xdr:from>
    <xdr:to>
      <xdr:col>15</xdr:col>
      <xdr:colOff>101600</xdr:colOff>
      <xdr:row>36</xdr:row>
      <xdr:rowOff>38100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857500" y="688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48260</xdr:rowOff>
    </xdr:from>
    <xdr:ext cx="762000" cy="25971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185420</xdr:rowOff>
    </xdr:from>
    <xdr:to>
      <xdr:col>29</xdr:col>
      <xdr:colOff>177800</xdr:colOff>
      <xdr:row>35</xdr:row>
      <xdr:rowOff>287655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600700" y="67957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32385</xdr:rowOff>
    </xdr:from>
    <xdr:ext cx="760095" cy="255270"/>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4273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37,217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196215</xdr:rowOff>
    </xdr:from>
    <xdr:to>
      <xdr:col>26</xdr:col>
      <xdr:colOff>101600</xdr:colOff>
      <xdr:row>35</xdr:row>
      <xdr:rowOff>297180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953000" y="68065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307975</xdr:rowOff>
    </xdr:from>
    <xdr:ext cx="736600" cy="2584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75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36,686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232410</xdr:rowOff>
    </xdr:from>
    <xdr:to>
      <xdr:col>22</xdr:col>
      <xdr:colOff>165100</xdr:colOff>
      <xdr:row>35</xdr:row>
      <xdr:rowOff>334645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4254500" y="68427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116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34,752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32385</xdr:rowOff>
    </xdr:from>
    <xdr:to>
      <xdr:col>19</xdr:col>
      <xdr:colOff>38100</xdr:colOff>
      <xdr:row>36</xdr:row>
      <xdr:rowOff>133985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556000" y="698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118745</xdr:rowOff>
    </xdr:from>
    <xdr:ext cx="762000" cy="2584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1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50800</xdr:rowOff>
    </xdr:from>
    <xdr:to>
      <xdr:col>15</xdr:col>
      <xdr:colOff>101600</xdr:colOff>
      <xdr:row>37</xdr:row>
      <xdr:rowOff>153035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857500" y="7175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137160</xdr:rowOff>
    </xdr:from>
    <xdr:ext cx="762000" cy="25908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3725" cy="25717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372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372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110490</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990"/>
          <a:ext cx="1270" cy="1332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75565</xdr:rowOff>
    </xdr:from>
    <xdr:ext cx="534670" cy="25717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71,350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57150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176,308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110490</xdr:rowOff>
    </xdr:from>
    <xdr:to>
      <xdr:col>24</xdr:col>
      <xdr:colOff>152400</xdr:colOff>
      <xdr:row>30</xdr:row>
      <xdr:rowOff>110490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23495</xdr:rowOff>
    </xdr:from>
    <xdr:to>
      <xdr:col>24</xdr:col>
      <xdr:colOff>63500</xdr:colOff>
      <xdr:row>32</xdr:row>
      <xdr:rowOff>74930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509895"/>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86360</xdr:rowOff>
    </xdr:from>
    <xdr:ext cx="598805" cy="25717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6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107315</xdr:rowOff>
    </xdr:from>
    <xdr:to>
      <xdr:col>24</xdr:col>
      <xdr:colOff>114300</xdr:colOff>
      <xdr:row>35</xdr:row>
      <xdr:rowOff>37465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74930</xdr:rowOff>
    </xdr:from>
    <xdr:to>
      <xdr:col>19</xdr:col>
      <xdr:colOff>177800</xdr:colOff>
      <xdr:row>33</xdr:row>
      <xdr:rowOff>126365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6133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4445</xdr:rowOff>
    </xdr:from>
    <xdr:to>
      <xdr:col>20</xdr:col>
      <xdr:colOff>38100</xdr:colOff>
      <xdr:row>35</xdr:row>
      <xdr:rowOff>106045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97790</xdr:rowOff>
    </xdr:from>
    <xdr:ext cx="596900" cy="25717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0985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113,148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126365</xdr:rowOff>
    </xdr:from>
    <xdr:to>
      <xdr:col>15</xdr:col>
      <xdr:colOff>50800</xdr:colOff>
      <xdr:row>33</xdr:row>
      <xdr:rowOff>145415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8421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102870</xdr:rowOff>
    </xdr:from>
    <xdr:ext cx="532765"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275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145415</xdr:rowOff>
    </xdr:from>
    <xdr:to>
      <xdr:col>10</xdr:col>
      <xdr:colOff>114300</xdr:colOff>
      <xdr:row>33</xdr:row>
      <xdr:rowOff>155575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032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60960</xdr:rowOff>
    </xdr:from>
    <xdr:to>
      <xdr:col>10</xdr:col>
      <xdr:colOff>165100</xdr:colOff>
      <xdr:row>36</xdr:row>
      <xdr:rowOff>162560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153670</xdr:rowOff>
    </xdr:from>
    <xdr:ext cx="53276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325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68580</xdr:rowOff>
    </xdr:from>
    <xdr:to>
      <xdr:col>6</xdr:col>
      <xdr:colOff>38100</xdr:colOff>
      <xdr:row>36</xdr:row>
      <xdr:rowOff>170180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161290</xdr:rowOff>
    </xdr:from>
    <xdr:ext cx="53276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6333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31</xdr:row>
      <xdr:rowOff>144145</xdr:rowOff>
    </xdr:from>
    <xdr:to>
      <xdr:col>24</xdr:col>
      <xdr:colOff>114300</xdr:colOff>
      <xdr:row>32</xdr:row>
      <xdr:rowOff>74930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5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167005</xdr:rowOff>
    </xdr:from>
    <xdr:ext cx="598805" cy="25717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105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24130</xdr:rowOff>
    </xdr:from>
    <xdr:to>
      <xdr:col>20</xdr:col>
      <xdr:colOff>38100</xdr:colOff>
      <xdr:row>32</xdr:row>
      <xdr:rowOff>125730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142240</xdr:rowOff>
    </xdr:from>
    <xdr:ext cx="5969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285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75565</xdr:rowOff>
    </xdr:from>
    <xdr:to>
      <xdr:col>15</xdr:col>
      <xdr:colOff>101600</xdr:colOff>
      <xdr:row>34</xdr:row>
      <xdr:rowOff>6350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33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22225</xdr:rowOff>
    </xdr:from>
    <xdr:ext cx="596900" cy="2584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50862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94615</xdr:rowOff>
    </xdr:from>
    <xdr:to>
      <xdr:col>10</xdr:col>
      <xdr:colOff>165100</xdr:colOff>
      <xdr:row>34</xdr:row>
      <xdr:rowOff>24765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41275</xdr:rowOff>
    </xdr:from>
    <xdr:ext cx="596900" cy="25717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5276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104775</xdr:rowOff>
    </xdr:from>
    <xdr:to>
      <xdr:col>6</xdr:col>
      <xdr:colOff>38100</xdr:colOff>
      <xdr:row>34</xdr:row>
      <xdr:rowOff>34925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52070</xdr:rowOff>
    </xdr:from>
    <xdr:ext cx="596900" cy="25717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5384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71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372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127635</xdr:rowOff>
    </xdr:from>
    <xdr:to>
      <xdr:col>24</xdr:col>
      <xdr:colOff>62865</xdr:colOff>
      <xdr:row>58</xdr:row>
      <xdr:rowOff>50165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68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53975</xdr:rowOff>
    </xdr:from>
    <xdr:ext cx="534670" cy="25717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80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50165</xdr:rowOff>
    </xdr:from>
    <xdr:to>
      <xdr:col>24</xdr:col>
      <xdr:colOff>152400</xdr:colOff>
      <xdr:row>58</xdr:row>
      <xdr:rowOff>50165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74930</xdr:rowOff>
    </xdr:from>
    <xdr:ext cx="598805" cy="25717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45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264,115</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127635</xdr:rowOff>
    </xdr:from>
    <xdr:to>
      <xdr:col>24</xdr:col>
      <xdr:colOff>152400</xdr:colOff>
      <xdr:row>49</xdr:row>
      <xdr:rowOff>127635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98425</xdr:rowOff>
    </xdr:from>
    <xdr:to>
      <xdr:col>24</xdr:col>
      <xdr:colOff>63500</xdr:colOff>
      <xdr:row>53</xdr:row>
      <xdr:rowOff>13335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013825"/>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38735</xdr:rowOff>
    </xdr:from>
    <xdr:ext cx="598805" cy="259080"/>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84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131,267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60325</xdr:rowOff>
    </xdr:from>
    <xdr:to>
      <xdr:col>24</xdr:col>
      <xdr:colOff>114300</xdr:colOff>
      <xdr:row>55</xdr:row>
      <xdr:rowOff>161925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98425</xdr:rowOff>
    </xdr:from>
    <xdr:to>
      <xdr:col>19</xdr:col>
      <xdr:colOff>177800</xdr:colOff>
      <xdr:row>53</xdr:row>
      <xdr:rowOff>168910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013825"/>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170815</xdr:rowOff>
    </xdr:from>
    <xdr:to>
      <xdr:col>20</xdr:col>
      <xdr:colOff>38100</xdr:colOff>
      <xdr:row>56</xdr:row>
      <xdr:rowOff>100965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92075</xdr:rowOff>
    </xdr:from>
    <xdr:ext cx="59690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580" y="9693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116,720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168910</xdr:rowOff>
    </xdr:from>
    <xdr:to>
      <xdr:col>15</xdr:col>
      <xdr:colOff>50800</xdr:colOff>
      <xdr:row>55</xdr:row>
      <xdr:rowOff>64770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5576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23495</xdr:rowOff>
    </xdr:from>
    <xdr:to>
      <xdr:col>15</xdr:col>
      <xdr:colOff>101600</xdr:colOff>
      <xdr:row>56</xdr:row>
      <xdr:rowOff>125095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116205</xdr:rowOff>
    </xdr:from>
    <xdr:ext cx="59690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580" y="97174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113,573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64770</xdr:rowOff>
    </xdr:from>
    <xdr:to>
      <xdr:col>10</xdr:col>
      <xdr:colOff>114300</xdr:colOff>
      <xdr:row>55</xdr:row>
      <xdr:rowOff>76835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9452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91440</xdr:rowOff>
    </xdr:from>
    <xdr:to>
      <xdr:col>10</xdr:col>
      <xdr:colOff>165100</xdr:colOff>
      <xdr:row>57</xdr:row>
      <xdr:rowOff>21590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12700</xdr:rowOff>
    </xdr:from>
    <xdr:ext cx="5969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580" y="97853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101600</xdr:rowOff>
    </xdr:from>
    <xdr:to>
      <xdr:col>6</xdr:col>
      <xdr:colOff>38100</xdr:colOff>
      <xdr:row>57</xdr:row>
      <xdr:rowOff>31750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22860</xdr:rowOff>
    </xdr:from>
    <xdr:ext cx="5969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580" y="9795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103,301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133985</xdr:rowOff>
    </xdr:from>
    <xdr:to>
      <xdr:col>24</xdr:col>
      <xdr:colOff>114300</xdr:colOff>
      <xdr:row>53</xdr:row>
      <xdr:rowOff>64135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156845</xdr:rowOff>
    </xdr:from>
    <xdr:ext cx="598805" cy="25717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9007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47625</xdr:rowOff>
    </xdr:from>
    <xdr:to>
      <xdr:col>20</xdr:col>
      <xdr:colOff>38100</xdr:colOff>
      <xdr:row>52</xdr:row>
      <xdr:rowOff>149225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50</xdr:row>
      <xdr:rowOff>166370</xdr:rowOff>
    </xdr:from>
    <xdr:ext cx="596900" cy="25717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580" y="87388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200,437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118110</xdr:rowOff>
    </xdr:from>
    <xdr:to>
      <xdr:col>15</xdr:col>
      <xdr:colOff>101600</xdr:colOff>
      <xdr:row>54</xdr:row>
      <xdr:rowOff>48260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52</xdr:row>
      <xdr:rowOff>64770</xdr:rowOff>
    </xdr:from>
    <xdr:ext cx="596900" cy="25717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580" y="89801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13970</xdr:rowOff>
    </xdr:from>
    <xdr:to>
      <xdr:col>10</xdr:col>
      <xdr:colOff>165100</xdr:colOff>
      <xdr:row>55</xdr:row>
      <xdr:rowOff>115570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53</xdr:row>
      <xdr:rowOff>132080</xdr:rowOff>
    </xdr:from>
    <xdr:ext cx="596900" cy="25717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580" y="92189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137,351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26035</xdr:rowOff>
    </xdr:from>
    <xdr:to>
      <xdr:col>6</xdr:col>
      <xdr:colOff>38100</xdr:colOff>
      <xdr:row>55</xdr:row>
      <xdr:rowOff>127635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144145</xdr:rowOff>
    </xdr:from>
    <xdr:ext cx="596900" cy="25717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580" y="92309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135,779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17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147955</xdr:rowOff>
    </xdr:from>
    <xdr:to>
      <xdr:col>24</xdr:col>
      <xdr:colOff>62865</xdr:colOff>
      <xdr:row>79</xdr:row>
      <xdr:rowOff>7620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905"/>
          <a:ext cx="127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11430</xdr:rowOff>
    </xdr:from>
    <xdr:ext cx="378460" cy="259080"/>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5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7620</xdr:rowOff>
    </xdr:from>
    <xdr:to>
      <xdr:col>24</xdr:col>
      <xdr:colOff>152400</xdr:colOff>
      <xdr:row>79</xdr:row>
      <xdr:rowOff>7620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94615</xdr:rowOff>
    </xdr:from>
    <xdr:ext cx="534670" cy="259080"/>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33,286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147955</xdr:rowOff>
    </xdr:from>
    <xdr:to>
      <xdr:col>24</xdr:col>
      <xdr:colOff>152400</xdr:colOff>
      <xdr:row>71</xdr:row>
      <xdr:rowOff>147955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35560</xdr:rowOff>
    </xdr:from>
    <xdr:to>
      <xdr:col>24</xdr:col>
      <xdr:colOff>63500</xdr:colOff>
      <xdr:row>79</xdr:row>
      <xdr:rowOff>7620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0866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168275</xdr:rowOff>
    </xdr:from>
    <xdr:ext cx="534670" cy="25717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145415</xdr:rowOff>
    </xdr:from>
    <xdr:to>
      <xdr:col>24</xdr:col>
      <xdr:colOff>114300</xdr:colOff>
      <xdr:row>76</xdr:row>
      <xdr:rowOff>75565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6350</xdr:rowOff>
    </xdr:from>
    <xdr:to>
      <xdr:col>19</xdr:col>
      <xdr:colOff>177800</xdr:colOff>
      <xdr:row>78</xdr:row>
      <xdr:rowOff>35560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794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72390</xdr:rowOff>
    </xdr:from>
    <xdr:to>
      <xdr:col>20</xdr:col>
      <xdr:colOff>38100</xdr:colOff>
      <xdr:row>77</xdr:row>
      <xdr:rowOff>2540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19050</xdr:rowOff>
    </xdr:from>
    <xdr:ext cx="532765" cy="25717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29965" y="12877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6350</xdr:rowOff>
    </xdr:from>
    <xdr:to>
      <xdr:col>15</xdr:col>
      <xdr:colOff>50800</xdr:colOff>
      <xdr:row>78</xdr:row>
      <xdr:rowOff>62230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7945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133350</xdr:rowOff>
    </xdr:from>
    <xdr:to>
      <xdr:col>15</xdr:col>
      <xdr:colOff>101600</xdr:colOff>
      <xdr:row>77</xdr:row>
      <xdr:rowOff>63500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80010</xdr:rowOff>
    </xdr:from>
    <xdr:ext cx="467995"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350" y="1293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3810</xdr:rowOff>
    </xdr:from>
    <xdr:to>
      <xdr:col>10</xdr:col>
      <xdr:colOff>114300</xdr:colOff>
      <xdr:row>78</xdr:row>
      <xdr:rowOff>62230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69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60325</xdr:rowOff>
    </xdr:from>
    <xdr:to>
      <xdr:col>10</xdr:col>
      <xdr:colOff>165100</xdr:colOff>
      <xdr:row>76</xdr:row>
      <xdr:rowOff>161925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6985</xdr:rowOff>
    </xdr:from>
    <xdr:ext cx="532765" cy="25717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1965" y="12865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57150</xdr:rowOff>
    </xdr:from>
    <xdr:to>
      <xdr:col>6</xdr:col>
      <xdr:colOff>38100</xdr:colOff>
      <xdr:row>76</xdr:row>
      <xdr:rowOff>158750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3810</xdr:rowOff>
    </xdr:from>
    <xdr:ext cx="532765"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2965" y="12862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128270</xdr:rowOff>
    </xdr:from>
    <xdr:to>
      <xdr:col>24</xdr:col>
      <xdr:colOff>114300</xdr:colOff>
      <xdr:row>79</xdr:row>
      <xdr:rowOff>58420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43180</xdr:rowOff>
    </xdr:from>
    <xdr:ext cx="378460" cy="25717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162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156210</xdr:rowOff>
    </xdr:from>
    <xdr:to>
      <xdr:col>20</xdr:col>
      <xdr:colOff>38100</xdr:colOff>
      <xdr:row>78</xdr:row>
      <xdr:rowOff>86360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77470</xdr:rowOff>
    </xdr:from>
    <xdr:ext cx="467995" cy="25717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350" y="13450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126365</xdr:rowOff>
    </xdr:from>
    <xdr:to>
      <xdr:col>15</xdr:col>
      <xdr:colOff>101600</xdr:colOff>
      <xdr:row>78</xdr:row>
      <xdr:rowOff>56515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47625</xdr:rowOff>
    </xdr:from>
    <xdr:ext cx="46799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350" y="134207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11430</xdr:rowOff>
    </xdr:from>
    <xdr:to>
      <xdr:col>10</xdr:col>
      <xdr:colOff>165100</xdr:colOff>
      <xdr:row>78</xdr:row>
      <xdr:rowOff>113030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104140</xdr:rowOff>
    </xdr:from>
    <xdr:ext cx="46799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350" y="13477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124460</xdr:rowOff>
    </xdr:from>
    <xdr:to>
      <xdr:col>6</xdr:col>
      <xdr:colOff>38100</xdr:colOff>
      <xdr:row>78</xdr:row>
      <xdr:rowOff>54610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45720</xdr:rowOff>
    </xdr:from>
    <xdr:ext cx="467995"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350" y="13418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17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725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717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7995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717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342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3725" cy="25717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3725" cy="25717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25400</xdr:rowOff>
    </xdr:from>
    <xdr:to>
      <xdr:col>24</xdr:col>
      <xdr:colOff>62865</xdr:colOff>
      <xdr:row>98</xdr:row>
      <xdr:rowOff>156210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5590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160020</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6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58,923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156210</xdr:rowOff>
    </xdr:from>
    <xdr:to>
      <xdr:col>24</xdr:col>
      <xdr:colOff>152400</xdr:colOff>
      <xdr:row>98</xdr:row>
      <xdr:rowOff>156210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5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143510</xdr:rowOff>
    </xdr:from>
    <xdr:ext cx="598805" cy="25717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11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157,496</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25400</xdr:rowOff>
    </xdr:from>
    <xdr:to>
      <xdr:col>24</xdr:col>
      <xdr:colOff>152400</xdr:colOff>
      <xdr:row>90</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5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45720</xdr:rowOff>
    </xdr:from>
    <xdr:to>
      <xdr:col>24</xdr:col>
      <xdr:colOff>63500</xdr:colOff>
      <xdr:row>99</xdr:row>
      <xdr:rowOff>6350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04920"/>
          <a:ext cx="8382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121285</xdr:rowOff>
    </xdr:from>
    <xdr:ext cx="598805" cy="25717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06613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104,382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98425</xdr:rowOff>
    </xdr:from>
    <xdr:to>
      <xdr:col>24</xdr:col>
      <xdr:colOff>114300</xdr:colOff>
      <xdr:row>95</xdr:row>
      <xdr:rowOff>29210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214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6350</xdr:rowOff>
    </xdr:from>
    <xdr:to>
      <xdr:col>19</xdr:col>
      <xdr:colOff>177800</xdr:colOff>
      <xdr:row>99</xdr:row>
      <xdr:rowOff>32385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799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109220</xdr:rowOff>
    </xdr:from>
    <xdr:to>
      <xdr:col>20</xdr:col>
      <xdr:colOff>38100</xdr:colOff>
      <xdr:row>97</xdr:row>
      <xdr:rowOff>39370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55880</xdr:rowOff>
    </xdr:from>
    <xdr:ext cx="532765" cy="25908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343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32385</xdr:rowOff>
    </xdr:from>
    <xdr:to>
      <xdr:col>15</xdr:col>
      <xdr:colOff>50800</xdr:colOff>
      <xdr:row>99</xdr:row>
      <xdr:rowOff>48895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059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136525</xdr:rowOff>
    </xdr:from>
    <xdr:to>
      <xdr:col>15</xdr:col>
      <xdr:colOff>101600</xdr:colOff>
      <xdr:row>97</xdr:row>
      <xdr:rowOff>66675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83185</xdr:rowOff>
    </xdr:from>
    <xdr:ext cx="53276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3709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79,390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635</xdr:rowOff>
    </xdr:from>
    <xdr:to>
      <xdr:col>10</xdr:col>
      <xdr:colOff>114300</xdr:colOff>
      <xdr:row>99</xdr:row>
      <xdr:rowOff>48895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9741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149860</xdr:rowOff>
    </xdr:from>
    <xdr:to>
      <xdr:col>10</xdr:col>
      <xdr:colOff>165100</xdr:colOff>
      <xdr:row>97</xdr:row>
      <xdr:rowOff>80010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96520</xdr:rowOff>
    </xdr:from>
    <xdr:ext cx="53276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384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157480</xdr:rowOff>
    </xdr:from>
    <xdr:to>
      <xdr:col>6</xdr:col>
      <xdr:colOff>38100</xdr:colOff>
      <xdr:row>97</xdr:row>
      <xdr:rowOff>87630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104140</xdr:rowOff>
    </xdr:from>
    <xdr:ext cx="53276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391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166370</xdr:rowOff>
    </xdr:from>
    <xdr:to>
      <xdr:col>24</xdr:col>
      <xdr:colOff>114300</xdr:colOff>
      <xdr:row>96</xdr:row>
      <xdr:rowOff>96520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144780</xdr:rowOff>
    </xdr:from>
    <xdr:ext cx="534670" cy="25717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25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126365</xdr:rowOff>
    </xdr:from>
    <xdr:to>
      <xdr:col>20</xdr:col>
      <xdr:colOff>38100</xdr:colOff>
      <xdr:row>99</xdr:row>
      <xdr:rowOff>56515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47625</xdr:rowOff>
    </xdr:from>
    <xdr:ext cx="53276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70211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153035</xdr:rowOff>
    </xdr:from>
    <xdr:to>
      <xdr:col>15</xdr:col>
      <xdr:colOff>101600</xdr:colOff>
      <xdr:row>99</xdr:row>
      <xdr:rowOff>83185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74930</xdr:rowOff>
    </xdr:from>
    <xdr:ext cx="532765" cy="25717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70484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169545</xdr:rowOff>
    </xdr:from>
    <xdr:to>
      <xdr:col>10</xdr:col>
      <xdr:colOff>165100</xdr:colOff>
      <xdr:row>99</xdr:row>
      <xdr:rowOff>99695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90805</xdr:rowOff>
    </xdr:from>
    <xdr:ext cx="532765" cy="2584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70643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121285</xdr:rowOff>
    </xdr:from>
    <xdr:to>
      <xdr:col>6</xdr:col>
      <xdr:colOff>38100</xdr:colOff>
      <xdr:row>99</xdr:row>
      <xdr:rowOff>52070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42545</xdr:rowOff>
    </xdr:from>
    <xdr:ext cx="532765" cy="25717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7016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3725" cy="25717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3725" cy="25717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3725" cy="25717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19685</xdr:rowOff>
    </xdr:from>
    <xdr:to>
      <xdr:col>54</xdr:col>
      <xdr:colOff>189865</xdr:colOff>
      <xdr:row>37</xdr:row>
      <xdr:rowOff>74930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163185"/>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78105</xdr:rowOff>
    </xdr:from>
    <xdr:ext cx="534670" cy="25717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217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51,799</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74930</xdr:rowOff>
    </xdr:from>
    <xdr:to>
      <xdr:col>55</xdr:col>
      <xdr:colOff>88900</xdr:colOff>
      <xdr:row>37</xdr:row>
      <xdr:rowOff>74930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1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138430</xdr:rowOff>
    </xdr:from>
    <xdr:ext cx="598805" cy="259080"/>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4939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326,184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19685</xdr:rowOff>
    </xdr:from>
    <xdr:to>
      <xdr:col>55</xdr:col>
      <xdr:colOff>88900</xdr:colOff>
      <xdr:row>30</xdr:row>
      <xdr:rowOff>19685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6985</xdr:rowOff>
    </xdr:from>
    <xdr:to>
      <xdr:col>55</xdr:col>
      <xdr:colOff>0</xdr:colOff>
      <xdr:row>35</xdr:row>
      <xdr:rowOff>62230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664835"/>
          <a:ext cx="8382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100330</xdr:rowOff>
    </xdr:from>
    <xdr:ext cx="598805" cy="25717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7581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77470</xdr:rowOff>
    </xdr:from>
    <xdr:to>
      <xdr:col>55</xdr:col>
      <xdr:colOff>50800</xdr:colOff>
      <xdr:row>35</xdr:row>
      <xdr:rowOff>7620</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90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6985</xdr:rowOff>
    </xdr:from>
    <xdr:to>
      <xdr:col>50</xdr:col>
      <xdr:colOff>114300</xdr:colOff>
      <xdr:row>36</xdr:row>
      <xdr:rowOff>52070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664835"/>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162560</xdr:rowOff>
    </xdr:from>
    <xdr:to>
      <xdr:col>50</xdr:col>
      <xdr:colOff>165100</xdr:colOff>
      <xdr:row>32</xdr:row>
      <xdr:rowOff>92710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47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109220</xdr:rowOff>
    </xdr:from>
    <xdr:ext cx="596900" cy="25717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580" y="5252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246,458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52070</xdr:rowOff>
    </xdr:from>
    <xdr:to>
      <xdr:col>45</xdr:col>
      <xdr:colOff>177800</xdr:colOff>
      <xdr:row>36</xdr:row>
      <xdr:rowOff>74930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2242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22225</xdr:rowOff>
    </xdr:from>
    <xdr:to>
      <xdr:col>46</xdr:col>
      <xdr:colOff>38100</xdr:colOff>
      <xdr:row>35</xdr:row>
      <xdr:rowOff>123825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02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140335</xdr:rowOff>
    </xdr:from>
    <xdr:ext cx="596900"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580" y="57981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127,142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74930</xdr:rowOff>
    </xdr:from>
    <xdr:to>
      <xdr:col>41</xdr:col>
      <xdr:colOff>50800</xdr:colOff>
      <xdr:row>36</xdr:row>
      <xdr:rowOff>94615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24713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165100</xdr:rowOff>
    </xdr:from>
    <xdr:to>
      <xdr:col>41</xdr:col>
      <xdr:colOff>101600</xdr:colOff>
      <xdr:row>35</xdr:row>
      <xdr:rowOff>95250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33</xdr:row>
      <xdr:rowOff>111760</xdr:rowOff>
    </xdr:from>
    <xdr:ext cx="596900" cy="25717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580" y="57696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133,349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1270</xdr:rowOff>
    </xdr:from>
    <xdr:to>
      <xdr:col>36</xdr:col>
      <xdr:colOff>165100</xdr:colOff>
      <xdr:row>35</xdr:row>
      <xdr:rowOff>102870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33</xdr:row>
      <xdr:rowOff>119380</xdr:rowOff>
    </xdr:from>
    <xdr:ext cx="5969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580" y="57772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11430</xdr:rowOff>
    </xdr:from>
    <xdr:to>
      <xdr:col>55</xdr:col>
      <xdr:colOff>50800</xdr:colOff>
      <xdr:row>35</xdr:row>
      <xdr:rowOff>113030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161290</xdr:rowOff>
    </xdr:from>
    <xdr:ext cx="598805" cy="259080"/>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990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129,485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32</xdr:row>
      <xdr:rowOff>127635</xdr:rowOff>
    </xdr:from>
    <xdr:to>
      <xdr:col>50</xdr:col>
      <xdr:colOff>165100</xdr:colOff>
      <xdr:row>33</xdr:row>
      <xdr:rowOff>57785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61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48895</xdr:rowOff>
    </xdr:from>
    <xdr:ext cx="59690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580" y="57067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1270</xdr:rowOff>
    </xdr:from>
    <xdr:to>
      <xdr:col>46</xdr:col>
      <xdr:colOff>38100</xdr:colOff>
      <xdr:row>36</xdr:row>
      <xdr:rowOff>102870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93980</xdr:rowOff>
    </xdr:from>
    <xdr:ext cx="532765"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2965" y="6266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94,197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23495</xdr:rowOff>
    </xdr:from>
    <xdr:to>
      <xdr:col>41</xdr:col>
      <xdr:colOff>101600</xdr:colOff>
      <xdr:row>36</xdr:row>
      <xdr:rowOff>125095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116205</xdr:rowOff>
    </xdr:from>
    <xdr:ext cx="532765"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3965" y="6288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43815</xdr:rowOff>
    </xdr:from>
    <xdr:to>
      <xdr:col>36</xdr:col>
      <xdr:colOff>165100</xdr:colOff>
      <xdr:row>36</xdr:row>
      <xdr:rowOff>145415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136525</xdr:rowOff>
    </xdr:from>
    <xdr:ext cx="532765" cy="2584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4965" y="63087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725" cy="25908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151765</xdr:rowOff>
    </xdr:from>
    <xdr:to>
      <xdr:col>54</xdr:col>
      <xdr:colOff>189865</xdr:colOff>
      <xdr:row>58</xdr:row>
      <xdr:rowOff>107315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4265"/>
          <a:ext cx="127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111125</xdr:rowOff>
    </xdr:from>
    <xdr:ext cx="534670" cy="25717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52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28,468</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107315</xdr:rowOff>
    </xdr:from>
    <xdr:to>
      <xdr:col>55</xdr:col>
      <xdr:colOff>88900</xdr:colOff>
      <xdr:row>58</xdr:row>
      <xdr:rowOff>107315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98425</xdr:rowOff>
    </xdr:from>
    <xdr:ext cx="598805" cy="25717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94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376,896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151765</xdr:rowOff>
    </xdr:from>
    <xdr:to>
      <xdr:col>55</xdr:col>
      <xdr:colOff>88900</xdr:colOff>
      <xdr:row>50</xdr:row>
      <xdr:rowOff>151765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109220</xdr:rowOff>
    </xdr:from>
    <xdr:to>
      <xdr:col>55</xdr:col>
      <xdr:colOff>0</xdr:colOff>
      <xdr:row>56</xdr:row>
      <xdr:rowOff>11430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367520"/>
          <a:ext cx="838200"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48895</xdr:rowOff>
    </xdr:from>
    <xdr:ext cx="598805" cy="259080"/>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500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114,841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70485</xdr:rowOff>
    </xdr:from>
    <xdr:to>
      <xdr:col>55</xdr:col>
      <xdr:colOff>50800</xdr:colOff>
      <xdr:row>57</xdr:row>
      <xdr:rowOff>635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10795</xdr:rowOff>
    </xdr:from>
    <xdr:to>
      <xdr:col>50</xdr:col>
      <xdr:colOff>114300</xdr:colOff>
      <xdr:row>56</xdr:row>
      <xdr:rowOff>11430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11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142240</xdr:rowOff>
    </xdr:from>
    <xdr:ext cx="596900" cy="25908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580" y="9743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166370</xdr:rowOff>
    </xdr:from>
    <xdr:to>
      <xdr:col>45</xdr:col>
      <xdr:colOff>177800</xdr:colOff>
      <xdr:row>56</xdr:row>
      <xdr:rowOff>10795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59612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57150</xdr:rowOff>
    </xdr:from>
    <xdr:to>
      <xdr:col>46</xdr:col>
      <xdr:colOff>38100</xdr:colOff>
      <xdr:row>56</xdr:row>
      <xdr:rowOff>158750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150495</xdr:rowOff>
    </xdr:from>
    <xdr:ext cx="59690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580" y="97516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51</xdr:row>
      <xdr:rowOff>67310</xdr:rowOff>
    </xdr:from>
    <xdr:to>
      <xdr:col>41</xdr:col>
      <xdr:colOff>50800</xdr:colOff>
      <xdr:row>55</xdr:row>
      <xdr:rowOff>166370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8811260"/>
          <a:ext cx="8890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69850</xdr:rowOff>
    </xdr:from>
    <xdr:to>
      <xdr:col>41</xdr:col>
      <xdr:colOff>101600</xdr:colOff>
      <xdr:row>56</xdr:row>
      <xdr:rowOff>171450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56</xdr:row>
      <xdr:rowOff>162560</xdr:rowOff>
    </xdr:from>
    <xdr:ext cx="5969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580" y="9763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74930</xdr:rowOff>
    </xdr:from>
    <xdr:to>
      <xdr:col>36</xdr:col>
      <xdr:colOff>165100</xdr:colOff>
      <xdr:row>57</xdr:row>
      <xdr:rowOff>4445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76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56</xdr:row>
      <xdr:rowOff>167005</xdr:rowOff>
    </xdr:from>
    <xdr:ext cx="596900" cy="25717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580" y="97682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58420</xdr:rowOff>
    </xdr:from>
    <xdr:to>
      <xdr:col>55</xdr:col>
      <xdr:colOff>50800</xdr:colOff>
      <xdr:row>54</xdr:row>
      <xdr:rowOff>160020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31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81280</xdr:rowOff>
    </xdr:from>
    <xdr:ext cx="598805" cy="259080"/>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16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132080</xdr:rowOff>
    </xdr:from>
    <xdr:to>
      <xdr:col>50</xdr:col>
      <xdr:colOff>165100</xdr:colOff>
      <xdr:row>56</xdr:row>
      <xdr:rowOff>62230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78740</xdr:rowOff>
    </xdr:from>
    <xdr:ext cx="5969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580" y="9337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143,696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132080</xdr:rowOff>
    </xdr:from>
    <xdr:to>
      <xdr:col>46</xdr:col>
      <xdr:colOff>38100</xdr:colOff>
      <xdr:row>56</xdr:row>
      <xdr:rowOff>61595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61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78105</xdr:rowOff>
    </xdr:from>
    <xdr:ext cx="596900" cy="25717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580" y="93364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114935</xdr:rowOff>
    </xdr:from>
    <xdr:to>
      <xdr:col>41</xdr:col>
      <xdr:colOff>101600</xdr:colOff>
      <xdr:row>56</xdr:row>
      <xdr:rowOff>45085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61595</xdr:rowOff>
    </xdr:from>
    <xdr:ext cx="5969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580" y="93198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16510</xdr:rowOff>
    </xdr:from>
    <xdr:to>
      <xdr:col>36</xdr:col>
      <xdr:colOff>165100</xdr:colOff>
      <xdr:row>51</xdr:row>
      <xdr:rowOff>118110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87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49</xdr:row>
      <xdr:rowOff>134620</xdr:rowOff>
    </xdr:from>
    <xdr:ext cx="596900" cy="25717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580" y="85356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170180</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857480"/>
          <a:ext cx="1270" cy="655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116840</xdr:rowOff>
    </xdr:from>
    <xdr:ext cx="598805" cy="259080"/>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632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143,392</a:t>
          </a:r>
          <a:endParaRPr kumimoji="1" lang="ja-JP" altLang="en-US" sz="1000" b="1">
            <a:latin typeface="ＭＳ Ｐゴシック"/>
            <a:ea typeface="ＭＳ Ｐゴシック"/>
          </a:endParaRPr>
        </a:p>
      </xdr:txBody>
    </xdr:sp>
    <xdr:clientData/>
  </xdr:oneCellAnchor>
  <xdr:twoCellAnchor>
    <xdr:from>
      <xdr:col>54</xdr:col>
      <xdr:colOff>101600</xdr:colOff>
      <xdr:row>74</xdr:row>
      <xdr:rowOff>170180</xdr:rowOff>
    </xdr:from>
    <xdr:to>
      <xdr:col>55</xdr:col>
      <xdr:colOff>88900</xdr:colOff>
      <xdr:row>74</xdr:row>
      <xdr:rowOff>170180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85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93980</xdr:rowOff>
    </xdr:from>
    <xdr:to>
      <xdr:col>55</xdr:col>
      <xdr:colOff>0</xdr:colOff>
      <xdr:row>77</xdr:row>
      <xdr:rowOff>112395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29563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106045</xdr:rowOff>
    </xdr:from>
    <xdr:ext cx="534670" cy="259080"/>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07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127635</xdr:rowOff>
    </xdr:from>
    <xdr:to>
      <xdr:col>55</xdr:col>
      <xdr:colOff>50800</xdr:colOff>
      <xdr:row>78</xdr:row>
      <xdr:rowOff>57785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76200</xdr:rowOff>
    </xdr:from>
    <xdr:to>
      <xdr:col>50</xdr:col>
      <xdr:colOff>114300</xdr:colOff>
      <xdr:row>77</xdr:row>
      <xdr:rowOff>112395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27785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140335</xdr:rowOff>
    </xdr:from>
    <xdr:to>
      <xdr:col>50</xdr:col>
      <xdr:colOff>165100</xdr:colOff>
      <xdr:row>78</xdr:row>
      <xdr:rowOff>70485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61595</xdr:rowOff>
    </xdr:from>
    <xdr:ext cx="53276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1965" y="13434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65405</xdr:rowOff>
    </xdr:from>
    <xdr:to>
      <xdr:col>45</xdr:col>
      <xdr:colOff>177800</xdr:colOff>
      <xdr:row>77</xdr:row>
      <xdr:rowOff>76200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2670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154940</xdr:rowOff>
    </xdr:from>
    <xdr:to>
      <xdr:col>46</xdr:col>
      <xdr:colOff>38100</xdr:colOff>
      <xdr:row>78</xdr:row>
      <xdr:rowOff>85090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76200</xdr:rowOff>
    </xdr:from>
    <xdr:ext cx="532765" cy="25717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2965" y="13449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72</xdr:row>
      <xdr:rowOff>38100</xdr:rowOff>
    </xdr:from>
    <xdr:to>
      <xdr:col>41</xdr:col>
      <xdr:colOff>50800</xdr:colOff>
      <xdr:row>77</xdr:row>
      <xdr:rowOff>65405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2382500"/>
          <a:ext cx="889000" cy="884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116205</xdr:rowOff>
    </xdr:from>
    <xdr:to>
      <xdr:col>41</xdr:col>
      <xdr:colOff>101600</xdr:colOff>
      <xdr:row>78</xdr:row>
      <xdr:rowOff>46355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37465</xdr:rowOff>
    </xdr:from>
    <xdr:ext cx="532765"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3965" y="134105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50800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41910</xdr:rowOff>
    </xdr:from>
    <xdr:ext cx="532765" cy="25717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4965" y="13415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43180</xdr:rowOff>
    </xdr:from>
    <xdr:to>
      <xdr:col>55</xdr:col>
      <xdr:colOff>50800</xdr:colOff>
      <xdr:row>77</xdr:row>
      <xdr:rowOff>144780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66675</xdr:rowOff>
    </xdr:from>
    <xdr:ext cx="534670" cy="25717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968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61595</xdr:rowOff>
    </xdr:from>
    <xdr:to>
      <xdr:col>50</xdr:col>
      <xdr:colOff>165100</xdr:colOff>
      <xdr:row>77</xdr:row>
      <xdr:rowOff>163195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2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8255</xdr:rowOff>
    </xdr:from>
    <xdr:ext cx="532765" cy="25717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1965" y="130384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25400</xdr:rowOff>
    </xdr:from>
    <xdr:to>
      <xdr:col>46</xdr:col>
      <xdr:colOff>38100</xdr:colOff>
      <xdr:row>77</xdr:row>
      <xdr:rowOff>127000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143510</xdr:rowOff>
    </xdr:from>
    <xdr:ext cx="532765" cy="25717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2965" y="13002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14605</xdr:rowOff>
    </xdr:from>
    <xdr:to>
      <xdr:col>41</xdr:col>
      <xdr:colOff>101600</xdr:colOff>
      <xdr:row>77</xdr:row>
      <xdr:rowOff>116205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132715</xdr:rowOff>
    </xdr:from>
    <xdr:ext cx="532765" cy="25717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3965" y="129914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158750</xdr:rowOff>
    </xdr:from>
    <xdr:to>
      <xdr:col>36</xdr:col>
      <xdr:colOff>165100</xdr:colOff>
      <xdr:row>72</xdr:row>
      <xdr:rowOff>88900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3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70</xdr:row>
      <xdr:rowOff>105410</xdr:rowOff>
    </xdr:from>
    <xdr:ext cx="5969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580" y="12106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01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17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17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3725" cy="2584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144145</xdr:rowOff>
    </xdr:from>
    <xdr:to>
      <xdr:col>54</xdr:col>
      <xdr:colOff>189865</xdr:colOff>
      <xdr:row>98</xdr:row>
      <xdr:rowOff>140335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7464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144145</xdr:rowOff>
    </xdr:from>
    <xdr:ext cx="534670" cy="25717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140335</xdr:rowOff>
    </xdr:from>
    <xdr:to>
      <xdr:col>55</xdr:col>
      <xdr:colOff>88900</xdr:colOff>
      <xdr:row>98</xdr:row>
      <xdr:rowOff>140335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90805</xdr:rowOff>
    </xdr:from>
    <xdr:ext cx="598805" cy="2584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49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137,612</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144145</xdr:rowOff>
    </xdr:from>
    <xdr:to>
      <xdr:col>55</xdr:col>
      <xdr:colOff>88900</xdr:colOff>
      <xdr:row>90</xdr:row>
      <xdr:rowOff>144145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7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165100</xdr:rowOff>
    </xdr:from>
    <xdr:to>
      <xdr:col>55</xdr:col>
      <xdr:colOff>0</xdr:colOff>
      <xdr:row>95</xdr:row>
      <xdr:rowOff>120650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595600"/>
          <a:ext cx="838200" cy="812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8255</xdr:rowOff>
    </xdr:from>
    <xdr:ext cx="534670" cy="25717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960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29845</xdr:rowOff>
    </xdr:from>
    <xdr:to>
      <xdr:col>55</xdr:col>
      <xdr:colOff>50800</xdr:colOff>
      <xdr:row>95</xdr:row>
      <xdr:rowOff>132080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175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120650</xdr:rowOff>
    </xdr:from>
    <xdr:to>
      <xdr:col>50</xdr:col>
      <xdr:colOff>114300</xdr:colOff>
      <xdr:row>96</xdr:row>
      <xdr:rowOff>89535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08400"/>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117475</xdr:rowOff>
    </xdr:from>
    <xdr:to>
      <xdr:col>50</xdr:col>
      <xdr:colOff>165100</xdr:colOff>
      <xdr:row>95</xdr:row>
      <xdr:rowOff>47625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23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64135</xdr:rowOff>
    </xdr:from>
    <xdr:ext cx="532765" cy="25717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1965" y="160089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140335</xdr:rowOff>
    </xdr:from>
    <xdr:to>
      <xdr:col>45</xdr:col>
      <xdr:colOff>177800</xdr:colOff>
      <xdr:row>96</xdr:row>
      <xdr:rowOff>89535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4280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123190</xdr:rowOff>
    </xdr:from>
    <xdr:to>
      <xdr:col>46</xdr:col>
      <xdr:colOff>38100</xdr:colOff>
      <xdr:row>95</xdr:row>
      <xdr:rowOff>53340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69850</xdr:rowOff>
    </xdr:from>
    <xdr:ext cx="53276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2965" y="16014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73660</xdr:rowOff>
    </xdr:from>
    <xdr:to>
      <xdr:col>41</xdr:col>
      <xdr:colOff>50800</xdr:colOff>
      <xdr:row>95</xdr:row>
      <xdr:rowOff>140335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36141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30480</xdr:rowOff>
    </xdr:from>
    <xdr:to>
      <xdr:col>41</xdr:col>
      <xdr:colOff>101600</xdr:colOff>
      <xdr:row>95</xdr:row>
      <xdr:rowOff>132080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148590</xdr:rowOff>
    </xdr:from>
    <xdr:ext cx="532765"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3965" y="160934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79375</xdr:rowOff>
    </xdr:from>
    <xdr:to>
      <xdr:col>36</xdr:col>
      <xdr:colOff>165100</xdr:colOff>
      <xdr:row>96</xdr:row>
      <xdr:rowOff>9525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6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635</xdr:rowOff>
    </xdr:from>
    <xdr:ext cx="53276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4965" y="16459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90</xdr:row>
      <xdr:rowOff>114300</xdr:rowOff>
    </xdr:from>
    <xdr:to>
      <xdr:col>55</xdr:col>
      <xdr:colOff>50800</xdr:colOff>
      <xdr:row>91</xdr:row>
      <xdr:rowOff>44450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5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46355</xdr:rowOff>
    </xdr:from>
    <xdr:ext cx="598805" cy="259080"/>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476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135,668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69850</xdr:rowOff>
    </xdr:from>
    <xdr:to>
      <xdr:col>50</xdr:col>
      <xdr:colOff>165100</xdr:colOff>
      <xdr:row>96</xdr:row>
      <xdr:rowOff>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162560</xdr:rowOff>
    </xdr:from>
    <xdr:ext cx="532765"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1965" y="16450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38735</xdr:rowOff>
    </xdr:from>
    <xdr:to>
      <xdr:col>46</xdr:col>
      <xdr:colOff>38100</xdr:colOff>
      <xdr:row>96</xdr:row>
      <xdr:rowOff>140335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132080</xdr:rowOff>
    </xdr:from>
    <xdr:ext cx="532765" cy="25717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2965" y="16591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89535</xdr:rowOff>
    </xdr:from>
    <xdr:to>
      <xdr:col>41</xdr:col>
      <xdr:colOff>101600</xdr:colOff>
      <xdr:row>96</xdr:row>
      <xdr:rowOff>19685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10795</xdr:rowOff>
    </xdr:from>
    <xdr:ext cx="532765" cy="2584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3965" y="164699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22860</xdr:rowOff>
    </xdr:from>
    <xdr:to>
      <xdr:col>36</xdr:col>
      <xdr:colOff>165100</xdr:colOff>
      <xdr:row>95</xdr:row>
      <xdr:rowOff>124460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140970</xdr:rowOff>
    </xdr:from>
    <xdr:ext cx="532765"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4965" y="16085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015" cy="25717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3725" cy="25717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725" cy="25717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725" cy="25717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87630</xdr:rowOff>
    </xdr:from>
    <xdr:to>
      <xdr:col>85</xdr:col>
      <xdr:colOff>126365</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164465</xdr:rowOff>
    </xdr:from>
    <xdr:ext cx="249555" cy="259080"/>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679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34290</xdr:rowOff>
    </xdr:from>
    <xdr:ext cx="598805" cy="259080"/>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547,783</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87630</xdr:rowOff>
    </xdr:from>
    <xdr:to>
      <xdr:col>86</xdr:col>
      <xdr:colOff>25400</xdr:colOff>
      <xdr:row>31</xdr:row>
      <xdr:rowOff>87630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109855</xdr:rowOff>
    </xdr:from>
    <xdr:to>
      <xdr:col>85</xdr:col>
      <xdr:colOff>127000</xdr:colOff>
      <xdr:row>38</xdr:row>
      <xdr:rowOff>122555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249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81915</xdr:rowOff>
    </xdr:from>
    <xdr:ext cx="534670" cy="259080"/>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5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59055</xdr:rowOff>
    </xdr:from>
    <xdr:to>
      <xdr:col>85</xdr:col>
      <xdr:colOff>177800</xdr:colOff>
      <xdr:row>38</xdr:row>
      <xdr:rowOff>160655</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121920</xdr:rowOff>
    </xdr:from>
    <xdr:to>
      <xdr:col>81</xdr:col>
      <xdr:colOff>50800</xdr:colOff>
      <xdr:row>38</xdr:row>
      <xdr:rowOff>122555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637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57150</xdr:rowOff>
    </xdr:from>
    <xdr:to>
      <xdr:col>81</xdr:col>
      <xdr:colOff>101600</xdr:colOff>
      <xdr:row>38</xdr:row>
      <xdr:rowOff>158750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3810</xdr:rowOff>
    </xdr:from>
    <xdr:ext cx="532765"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3965" y="6347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121920</xdr:rowOff>
    </xdr:from>
    <xdr:to>
      <xdr:col>76</xdr:col>
      <xdr:colOff>114300</xdr:colOff>
      <xdr:row>38</xdr:row>
      <xdr:rowOff>128905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37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153035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56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169545</xdr:rowOff>
    </xdr:from>
    <xdr:ext cx="532765" cy="25717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4965" y="6341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120650</xdr:rowOff>
    </xdr:from>
    <xdr:to>
      <xdr:col>71</xdr:col>
      <xdr:colOff>177800</xdr:colOff>
      <xdr:row>38</xdr:row>
      <xdr:rowOff>128905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35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66040</xdr:rowOff>
    </xdr:from>
    <xdr:to>
      <xdr:col>72</xdr:col>
      <xdr:colOff>38100</xdr:colOff>
      <xdr:row>38</xdr:row>
      <xdr:rowOff>167640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12700</xdr:rowOff>
    </xdr:from>
    <xdr:ext cx="53276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5965" y="6356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53975</xdr:rowOff>
    </xdr:from>
    <xdr:to>
      <xdr:col>67</xdr:col>
      <xdr:colOff>101600</xdr:colOff>
      <xdr:row>38</xdr:row>
      <xdr:rowOff>155575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635</xdr:rowOff>
    </xdr:from>
    <xdr:ext cx="532765"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6965" y="6344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59055</xdr:rowOff>
    </xdr:from>
    <xdr:to>
      <xdr:col>85</xdr:col>
      <xdr:colOff>177800</xdr:colOff>
      <xdr:row>38</xdr:row>
      <xdr:rowOff>160655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37465</xdr:rowOff>
    </xdr:from>
    <xdr:ext cx="534670" cy="259080"/>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5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71755</xdr:rowOff>
    </xdr:from>
    <xdr:to>
      <xdr:col>81</xdr:col>
      <xdr:colOff>101600</xdr:colOff>
      <xdr:row>39</xdr:row>
      <xdr:rowOff>1905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164465</xdr:rowOff>
    </xdr:from>
    <xdr:ext cx="467995"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350" y="667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71120</xdr:rowOff>
    </xdr:from>
    <xdr:to>
      <xdr:col>76</xdr:col>
      <xdr:colOff>165100</xdr:colOff>
      <xdr:row>39</xdr:row>
      <xdr:rowOff>1270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163830</xdr:rowOff>
    </xdr:from>
    <xdr:ext cx="467995"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350" y="6678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78105</xdr:rowOff>
    </xdr:from>
    <xdr:to>
      <xdr:col>72</xdr:col>
      <xdr:colOff>38100</xdr:colOff>
      <xdr:row>39</xdr:row>
      <xdr:rowOff>8255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170815</xdr:rowOff>
    </xdr:from>
    <xdr:ext cx="467995" cy="2584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350" y="66859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69850</xdr:rowOff>
    </xdr:from>
    <xdr:to>
      <xdr:col>67</xdr:col>
      <xdr:colOff>101600</xdr:colOff>
      <xdr:row>39</xdr:row>
      <xdr:rowOff>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162560</xdr:rowOff>
    </xdr:from>
    <xdr:ext cx="467995"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350" y="6677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015" cy="25717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015" cy="25717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65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65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65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65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015"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3725" cy="25717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3725" cy="25908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725" cy="25908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44450</xdr:rowOff>
    </xdr:from>
    <xdr:to>
      <xdr:col>85</xdr:col>
      <xdr:colOff>126365</xdr:colOff>
      <xdr:row>78</xdr:row>
      <xdr:rowOff>15240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388850"/>
          <a:ext cx="127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19050</xdr:rowOff>
    </xdr:from>
    <xdr:ext cx="534670" cy="25717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3921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26,318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15240</xdr:rowOff>
    </xdr:from>
    <xdr:to>
      <xdr:col>86</xdr:col>
      <xdr:colOff>25400</xdr:colOff>
      <xdr:row>78</xdr:row>
      <xdr:rowOff>15240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162560</xdr:rowOff>
    </xdr:from>
    <xdr:ext cx="598805" cy="259080"/>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164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157,526</a:t>
          </a:r>
          <a:endParaRPr kumimoji="1" lang="ja-JP" altLang="en-US" sz="1000" b="1">
            <a:latin typeface="ＭＳ Ｐゴシック"/>
            <a:ea typeface="ＭＳ Ｐゴシック"/>
          </a:endParaRPr>
        </a:p>
      </xdr:txBody>
    </xdr:sp>
    <xdr:clientData/>
  </xdr:oneCellAnchor>
  <xdr:twoCellAnchor>
    <xdr:from>
      <xdr:col>85</xdr:col>
      <xdr:colOff>38100</xdr:colOff>
      <xdr:row>72</xdr:row>
      <xdr:rowOff>44450</xdr:rowOff>
    </xdr:from>
    <xdr:to>
      <xdr:col>86</xdr:col>
      <xdr:colOff>25400</xdr:colOff>
      <xdr:row>72</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38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77470</xdr:rowOff>
    </xdr:from>
    <xdr:to>
      <xdr:col>85</xdr:col>
      <xdr:colOff>127000</xdr:colOff>
      <xdr:row>72</xdr:row>
      <xdr:rowOff>111125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42187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24765</xdr:rowOff>
    </xdr:from>
    <xdr:ext cx="534670" cy="259080"/>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883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46355</xdr:rowOff>
    </xdr:from>
    <xdr:to>
      <xdr:col>85</xdr:col>
      <xdr:colOff>177800</xdr:colOff>
      <xdr:row>75</xdr:row>
      <xdr:rowOff>147955</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111125</xdr:rowOff>
    </xdr:from>
    <xdr:to>
      <xdr:col>81</xdr:col>
      <xdr:colOff>50800</xdr:colOff>
      <xdr:row>73</xdr:row>
      <xdr:rowOff>42545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4555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65405</xdr:rowOff>
    </xdr:from>
    <xdr:to>
      <xdr:col>81</xdr:col>
      <xdr:colOff>101600</xdr:colOff>
      <xdr:row>75</xdr:row>
      <xdr:rowOff>167005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158115</xdr:rowOff>
    </xdr:from>
    <xdr:ext cx="532765" cy="25717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3965" y="13016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42545</xdr:rowOff>
    </xdr:from>
    <xdr:to>
      <xdr:col>76</xdr:col>
      <xdr:colOff>114300</xdr:colOff>
      <xdr:row>73</xdr:row>
      <xdr:rowOff>112395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25583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24765</xdr:rowOff>
    </xdr:from>
    <xdr:to>
      <xdr:col>76</xdr:col>
      <xdr:colOff>165100</xdr:colOff>
      <xdr:row>75</xdr:row>
      <xdr:rowOff>126365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8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117475</xdr:rowOff>
    </xdr:from>
    <xdr:ext cx="532765" cy="259080"/>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4965" y="12976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71755</xdr:rowOff>
    </xdr:from>
    <xdr:to>
      <xdr:col>71</xdr:col>
      <xdr:colOff>177800</xdr:colOff>
      <xdr:row>73</xdr:row>
      <xdr:rowOff>112395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073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54610</xdr:rowOff>
    </xdr:from>
    <xdr:to>
      <xdr:col>72</xdr:col>
      <xdr:colOff>38100</xdr:colOff>
      <xdr:row>75</xdr:row>
      <xdr:rowOff>156210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91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147320</xdr:rowOff>
    </xdr:from>
    <xdr:ext cx="53276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5965" y="13006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35560</xdr:rowOff>
    </xdr:from>
    <xdr:to>
      <xdr:col>67</xdr:col>
      <xdr:colOff>101600</xdr:colOff>
      <xdr:row>75</xdr:row>
      <xdr:rowOff>137160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75</xdr:row>
      <xdr:rowOff>128270</xdr:rowOff>
    </xdr:from>
    <xdr:ext cx="532765" cy="259080"/>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6965" y="12987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84,503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72</xdr:row>
      <xdr:rowOff>26670</xdr:rowOff>
    </xdr:from>
    <xdr:to>
      <xdr:col>85</xdr:col>
      <xdr:colOff>177800</xdr:colOff>
      <xdr:row>72</xdr:row>
      <xdr:rowOff>128270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37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118110</xdr:rowOff>
    </xdr:from>
    <xdr:ext cx="598805" cy="259080"/>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291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60325</xdr:rowOff>
    </xdr:from>
    <xdr:to>
      <xdr:col>81</xdr:col>
      <xdr:colOff>101600</xdr:colOff>
      <xdr:row>72</xdr:row>
      <xdr:rowOff>161925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4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71</xdr:row>
      <xdr:rowOff>6985</xdr:rowOff>
    </xdr:from>
    <xdr:ext cx="596900" cy="25717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181580" y="121799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163195</xdr:rowOff>
    </xdr:from>
    <xdr:to>
      <xdr:col>76</xdr:col>
      <xdr:colOff>165100</xdr:colOff>
      <xdr:row>73</xdr:row>
      <xdr:rowOff>93345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5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71</xdr:row>
      <xdr:rowOff>109855</xdr:rowOff>
    </xdr:from>
    <xdr:ext cx="596900" cy="25717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292580" y="122828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61595</xdr:rowOff>
    </xdr:from>
    <xdr:to>
      <xdr:col>72</xdr:col>
      <xdr:colOff>38100</xdr:colOff>
      <xdr:row>73</xdr:row>
      <xdr:rowOff>163195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8890</xdr:rowOff>
    </xdr:from>
    <xdr:ext cx="596900" cy="25717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03580" y="123532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20955</xdr:rowOff>
    </xdr:from>
    <xdr:to>
      <xdr:col>67</xdr:col>
      <xdr:colOff>101600</xdr:colOff>
      <xdr:row>70</xdr:row>
      <xdr:rowOff>122555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0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68</xdr:row>
      <xdr:rowOff>139065</xdr:rowOff>
    </xdr:from>
    <xdr:ext cx="5969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14580" y="11797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45720</xdr:rowOff>
    </xdr:from>
    <xdr:to>
      <xdr:col>85</xdr:col>
      <xdr:colOff>126365</xdr:colOff>
      <xdr:row>98</xdr:row>
      <xdr:rowOff>126365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647670"/>
          <a:ext cx="127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130175</xdr:rowOff>
    </xdr:from>
    <xdr:ext cx="534670" cy="259080"/>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126365</xdr:rowOff>
    </xdr:from>
    <xdr:to>
      <xdr:col>86</xdr:col>
      <xdr:colOff>25400</xdr:colOff>
      <xdr:row>98</xdr:row>
      <xdr:rowOff>126365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163830</xdr:rowOff>
    </xdr:from>
    <xdr:ext cx="598805" cy="259080"/>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179,807</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45720</xdr:rowOff>
    </xdr:from>
    <xdr:to>
      <xdr:col>86</xdr:col>
      <xdr:colOff>25400</xdr:colOff>
      <xdr:row>91</xdr:row>
      <xdr:rowOff>45720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123825</xdr:rowOff>
    </xdr:from>
    <xdr:to>
      <xdr:col>85</xdr:col>
      <xdr:colOff>127000</xdr:colOff>
      <xdr:row>97</xdr:row>
      <xdr:rowOff>142240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544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113665</xdr:rowOff>
    </xdr:from>
    <xdr:ext cx="534670" cy="2584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014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90805</xdr:rowOff>
    </xdr:from>
    <xdr:to>
      <xdr:col>85</xdr:col>
      <xdr:colOff>177800</xdr:colOff>
      <xdr:row>97</xdr:row>
      <xdr:rowOff>20955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118745</xdr:rowOff>
    </xdr:from>
    <xdr:to>
      <xdr:col>81</xdr:col>
      <xdr:colOff>50800</xdr:colOff>
      <xdr:row>97</xdr:row>
      <xdr:rowOff>142240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493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75565</xdr:rowOff>
    </xdr:from>
    <xdr:to>
      <xdr:col>81</xdr:col>
      <xdr:colOff>101600</xdr:colOff>
      <xdr:row>98</xdr:row>
      <xdr:rowOff>6350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0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22225</xdr:rowOff>
    </xdr:from>
    <xdr:ext cx="53276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3965" y="164814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34,238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118745</xdr:rowOff>
    </xdr:from>
    <xdr:to>
      <xdr:col>76</xdr:col>
      <xdr:colOff>114300</xdr:colOff>
      <xdr:row>97</xdr:row>
      <xdr:rowOff>168910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493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34925</xdr:rowOff>
    </xdr:from>
    <xdr:to>
      <xdr:col>76</xdr:col>
      <xdr:colOff>165100</xdr:colOff>
      <xdr:row>97</xdr:row>
      <xdr:rowOff>136525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153035</xdr:rowOff>
    </xdr:from>
    <xdr:ext cx="532765" cy="259080"/>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4965" y="164407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36830</xdr:rowOff>
    </xdr:from>
    <xdr:to>
      <xdr:col>71</xdr:col>
      <xdr:colOff>177800</xdr:colOff>
      <xdr:row>97</xdr:row>
      <xdr:rowOff>168910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6748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163830</xdr:rowOff>
    </xdr:from>
    <xdr:to>
      <xdr:col>72</xdr:col>
      <xdr:colOff>38100</xdr:colOff>
      <xdr:row>97</xdr:row>
      <xdr:rowOff>93980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110490</xdr:rowOff>
    </xdr:from>
    <xdr:ext cx="532765" cy="25717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5965" y="16398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151765</xdr:rowOff>
    </xdr:from>
    <xdr:to>
      <xdr:col>67</xdr:col>
      <xdr:colOff>101600</xdr:colOff>
      <xdr:row>97</xdr:row>
      <xdr:rowOff>81915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98425</xdr:rowOff>
    </xdr:from>
    <xdr:ext cx="532765" cy="25717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6965" y="163861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73025</xdr:rowOff>
    </xdr:from>
    <xdr:to>
      <xdr:col>85</xdr:col>
      <xdr:colOff>177800</xdr:colOff>
      <xdr:row>98</xdr:row>
      <xdr:rowOff>3175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52070</xdr:rowOff>
    </xdr:from>
    <xdr:ext cx="534670" cy="25717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682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91440</xdr:rowOff>
    </xdr:from>
    <xdr:to>
      <xdr:col>81</xdr:col>
      <xdr:colOff>101600</xdr:colOff>
      <xdr:row>98</xdr:row>
      <xdr:rowOff>21590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12700</xdr:rowOff>
    </xdr:from>
    <xdr:ext cx="532765"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3965" y="16814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67945</xdr:rowOff>
    </xdr:from>
    <xdr:to>
      <xdr:col>76</xdr:col>
      <xdr:colOff>165100</xdr:colOff>
      <xdr:row>97</xdr:row>
      <xdr:rowOff>169545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160655</xdr:rowOff>
    </xdr:from>
    <xdr:ext cx="532765"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4965" y="167913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118110</xdr:rowOff>
    </xdr:from>
    <xdr:to>
      <xdr:col>72</xdr:col>
      <xdr:colOff>38100</xdr:colOff>
      <xdr:row>98</xdr:row>
      <xdr:rowOff>48260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39370</xdr:rowOff>
    </xdr:from>
    <xdr:ext cx="532765"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5965" y="16841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157480</xdr:rowOff>
    </xdr:from>
    <xdr:to>
      <xdr:col>67</xdr:col>
      <xdr:colOff>101600</xdr:colOff>
      <xdr:row>97</xdr:row>
      <xdr:rowOff>87630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78740</xdr:rowOff>
    </xdr:from>
    <xdr:ext cx="53276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6965" y="16709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7015" cy="25908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144145</xdr:rowOff>
    </xdr:from>
    <xdr:ext cx="531495" cy="25717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34</xdr:row>
      <xdr:rowOff>160655</xdr:rowOff>
    </xdr:from>
    <xdr:ext cx="531495" cy="25908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6350</xdr:rowOff>
    </xdr:from>
    <xdr:ext cx="531495" cy="25717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34925</xdr:rowOff>
    </xdr:from>
    <xdr:to>
      <xdr:col>116</xdr:col>
      <xdr:colOff>62865</xdr:colOff>
      <xdr:row>39</xdr:row>
      <xdr:rowOff>99060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49875"/>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153035</xdr:rowOff>
    </xdr:from>
    <xdr:ext cx="534670" cy="259080"/>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5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43,957</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34925</xdr:rowOff>
    </xdr:from>
    <xdr:to>
      <xdr:col>116</xdr:col>
      <xdr:colOff>152400</xdr:colOff>
      <xdr:row>31</xdr:row>
      <xdr:rowOff>34925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4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139065</xdr:rowOff>
    </xdr:from>
    <xdr:ext cx="469900" cy="259080"/>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827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3,156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116205</xdr:rowOff>
    </xdr:from>
    <xdr:to>
      <xdr:col>116</xdr:col>
      <xdr:colOff>114300</xdr:colOff>
      <xdr:row>39</xdr:row>
      <xdr:rowOff>46355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123190</xdr:rowOff>
    </xdr:from>
    <xdr:to>
      <xdr:col>112</xdr:col>
      <xdr:colOff>38100</xdr:colOff>
      <xdr:row>39</xdr:row>
      <xdr:rowOff>53340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69850</xdr:rowOff>
    </xdr:from>
    <xdr:ext cx="46799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350" y="6413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109220</xdr:rowOff>
    </xdr:from>
    <xdr:ext cx="467995" cy="25717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350" y="6452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111760</xdr:rowOff>
    </xdr:from>
    <xdr:to>
      <xdr:col>102</xdr:col>
      <xdr:colOff>165100</xdr:colOff>
      <xdr:row>39</xdr:row>
      <xdr:rowOff>41910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58420</xdr:rowOff>
    </xdr:from>
    <xdr:ext cx="467995"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350" y="6402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13335</xdr:rowOff>
    </xdr:from>
    <xdr:to>
      <xdr:col>98</xdr:col>
      <xdr:colOff>38100</xdr:colOff>
      <xdr:row>39</xdr:row>
      <xdr:rowOff>114935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9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132080</xdr:rowOff>
    </xdr:from>
    <xdr:ext cx="467995" cy="25717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350" y="64757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717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765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765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765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765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7015" cy="25717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717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505" y="9484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717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505" y="9027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717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505" y="8569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17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133985</xdr:rowOff>
    </xdr:from>
    <xdr:to>
      <xdr:col>116</xdr:col>
      <xdr:colOff>62865</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77935"/>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717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80645</xdr:rowOff>
    </xdr:from>
    <xdr:ext cx="534670" cy="259080"/>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653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26,378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133985</xdr:rowOff>
    </xdr:from>
    <xdr:to>
      <xdr:col>116</xdr:col>
      <xdr:colOff>152400</xdr:colOff>
      <xdr:row>51</xdr:row>
      <xdr:rowOff>133985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7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26035</xdr:rowOff>
    </xdr:from>
    <xdr:to>
      <xdr:col>116</xdr:col>
      <xdr:colOff>63500</xdr:colOff>
      <xdr:row>58</xdr:row>
      <xdr:rowOff>27940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9701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129540</xdr:rowOff>
    </xdr:from>
    <xdr:ext cx="469900" cy="259080"/>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02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151130</xdr:rowOff>
    </xdr:from>
    <xdr:to>
      <xdr:col>116</xdr:col>
      <xdr:colOff>114300</xdr:colOff>
      <xdr:row>58</xdr:row>
      <xdr:rowOff>81280</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27940</xdr:rowOff>
    </xdr:from>
    <xdr:to>
      <xdr:col>111</xdr:col>
      <xdr:colOff>177800</xdr:colOff>
      <xdr:row>58</xdr:row>
      <xdr:rowOff>29845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9720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42545</xdr:rowOff>
    </xdr:from>
    <xdr:to>
      <xdr:col>112</xdr:col>
      <xdr:colOff>38100</xdr:colOff>
      <xdr:row>57</xdr:row>
      <xdr:rowOff>144145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8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160655</xdr:rowOff>
    </xdr:from>
    <xdr:ext cx="46799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5904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19685</xdr:rowOff>
    </xdr:from>
    <xdr:to>
      <xdr:col>107</xdr:col>
      <xdr:colOff>50800</xdr:colOff>
      <xdr:row>58</xdr:row>
      <xdr:rowOff>29845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963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140970</xdr:rowOff>
    </xdr:from>
    <xdr:to>
      <xdr:col>107</xdr:col>
      <xdr:colOff>101600</xdr:colOff>
      <xdr:row>57</xdr:row>
      <xdr:rowOff>71120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87630</xdr:rowOff>
    </xdr:from>
    <xdr:ext cx="467995" cy="25717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350" y="95173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56</xdr:row>
      <xdr:rowOff>168275</xdr:rowOff>
    </xdr:from>
    <xdr:to>
      <xdr:col>102</xdr:col>
      <xdr:colOff>114300</xdr:colOff>
      <xdr:row>58</xdr:row>
      <xdr:rowOff>19685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769475"/>
          <a:ext cx="8890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58420</xdr:rowOff>
    </xdr:from>
    <xdr:to>
      <xdr:col>102</xdr:col>
      <xdr:colOff>165100</xdr:colOff>
      <xdr:row>57</xdr:row>
      <xdr:rowOff>160020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5080</xdr:rowOff>
    </xdr:from>
    <xdr:ext cx="46799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350" y="9606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40640</xdr:rowOff>
    </xdr:from>
    <xdr:to>
      <xdr:col>98</xdr:col>
      <xdr:colOff>38100</xdr:colOff>
      <xdr:row>57</xdr:row>
      <xdr:rowOff>142240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133350</xdr:rowOff>
    </xdr:from>
    <xdr:ext cx="467995" cy="25717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350" y="9906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146685</xdr:rowOff>
    </xdr:from>
    <xdr:to>
      <xdr:col>116</xdr:col>
      <xdr:colOff>114300</xdr:colOff>
      <xdr:row>58</xdr:row>
      <xdr:rowOff>76835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106045</xdr:rowOff>
    </xdr:from>
    <xdr:ext cx="469900" cy="259080"/>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707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148590</xdr:rowOff>
    </xdr:from>
    <xdr:to>
      <xdr:col>112</xdr:col>
      <xdr:colOff>38100</xdr:colOff>
      <xdr:row>58</xdr:row>
      <xdr:rowOff>78740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69850</xdr:rowOff>
    </xdr:from>
    <xdr:ext cx="467995"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350" y="10013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150495</xdr:rowOff>
    </xdr:from>
    <xdr:to>
      <xdr:col>107</xdr:col>
      <xdr:colOff>101600</xdr:colOff>
      <xdr:row>58</xdr:row>
      <xdr:rowOff>80645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71755</xdr:rowOff>
    </xdr:from>
    <xdr:ext cx="46799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350" y="10015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140335</xdr:rowOff>
    </xdr:from>
    <xdr:to>
      <xdr:col>102</xdr:col>
      <xdr:colOff>165100</xdr:colOff>
      <xdr:row>58</xdr:row>
      <xdr:rowOff>70485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61595</xdr:rowOff>
    </xdr:from>
    <xdr:ext cx="46799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350" y="10005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117475</xdr:rowOff>
    </xdr:from>
    <xdr:to>
      <xdr:col>98</xdr:col>
      <xdr:colOff>38100</xdr:colOff>
      <xdr:row>57</xdr:row>
      <xdr:rowOff>47625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64135</xdr:rowOff>
    </xdr:from>
    <xdr:ext cx="467995" cy="25717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350" y="9493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717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717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73</xdr:row>
      <xdr:rowOff>6350</xdr:rowOff>
    </xdr:from>
    <xdr:ext cx="593725" cy="25717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3725" cy="2584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372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26670</xdr:rowOff>
    </xdr:from>
    <xdr:to>
      <xdr:col>116</xdr:col>
      <xdr:colOff>62865</xdr:colOff>
      <xdr:row>79</xdr:row>
      <xdr:rowOff>66675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19962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70485</xdr:rowOff>
    </xdr:from>
    <xdr:ext cx="534670" cy="259080"/>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50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66675</xdr:rowOff>
    </xdr:from>
    <xdr:to>
      <xdr:col>116</xdr:col>
      <xdr:colOff>152400</xdr:colOff>
      <xdr:row>79</xdr:row>
      <xdr:rowOff>66675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1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144780</xdr:rowOff>
    </xdr:from>
    <xdr:ext cx="598805" cy="25717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748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128,404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26670</xdr:rowOff>
    </xdr:from>
    <xdr:to>
      <xdr:col>116</xdr:col>
      <xdr:colOff>152400</xdr:colOff>
      <xdr:row>71</xdr:row>
      <xdr:rowOff>26670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19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43815</xdr:rowOff>
    </xdr:from>
    <xdr:to>
      <xdr:col>116</xdr:col>
      <xdr:colOff>63500</xdr:colOff>
      <xdr:row>76</xdr:row>
      <xdr:rowOff>70485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7401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45720</xdr:rowOff>
    </xdr:from>
    <xdr:ext cx="534670" cy="259080"/>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30759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70,334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67310</xdr:rowOff>
    </xdr:from>
    <xdr:to>
      <xdr:col>116</xdr:col>
      <xdr:colOff>114300</xdr:colOff>
      <xdr:row>76</xdr:row>
      <xdr:rowOff>168910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43815</xdr:rowOff>
    </xdr:from>
    <xdr:to>
      <xdr:col>111</xdr:col>
      <xdr:colOff>177800</xdr:colOff>
      <xdr:row>76</xdr:row>
      <xdr:rowOff>70485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307401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69215</xdr:rowOff>
    </xdr:from>
    <xdr:to>
      <xdr:col>112</xdr:col>
      <xdr:colOff>38100</xdr:colOff>
      <xdr:row>76</xdr:row>
      <xdr:rowOff>170815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9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161925</xdr:rowOff>
    </xdr:from>
    <xdr:ext cx="532765" cy="259080"/>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5965" y="131921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70,217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43815</xdr:rowOff>
    </xdr:from>
    <xdr:to>
      <xdr:col>107</xdr:col>
      <xdr:colOff>50800</xdr:colOff>
      <xdr:row>76</xdr:row>
      <xdr:rowOff>88900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740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58420</xdr:rowOff>
    </xdr:from>
    <xdr:to>
      <xdr:col>107</xdr:col>
      <xdr:colOff>101600</xdr:colOff>
      <xdr:row>76</xdr:row>
      <xdr:rowOff>160020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8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151130</xdr:rowOff>
    </xdr:from>
    <xdr:ext cx="532765" cy="259080"/>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6965" y="131813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88900</xdr:rowOff>
    </xdr:from>
    <xdr:to>
      <xdr:col>102</xdr:col>
      <xdr:colOff>114300</xdr:colOff>
      <xdr:row>76</xdr:row>
      <xdr:rowOff>96520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191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13335</xdr:rowOff>
    </xdr:from>
    <xdr:to>
      <xdr:col>102</xdr:col>
      <xdr:colOff>165100</xdr:colOff>
      <xdr:row>76</xdr:row>
      <xdr:rowOff>114935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132080</xdr:rowOff>
    </xdr:from>
    <xdr:ext cx="532765" cy="25717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7965" y="12819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21590</xdr:rowOff>
    </xdr:from>
    <xdr:to>
      <xdr:col>98</xdr:col>
      <xdr:colOff>38100</xdr:colOff>
      <xdr:row>76</xdr:row>
      <xdr:rowOff>123190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139700</xdr:rowOff>
    </xdr:from>
    <xdr:ext cx="532765" cy="25908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8965" y="12827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73,124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164465</xdr:rowOff>
    </xdr:from>
    <xdr:to>
      <xdr:col>116</xdr:col>
      <xdr:colOff>114300</xdr:colOff>
      <xdr:row>76</xdr:row>
      <xdr:rowOff>94615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15875</xdr:rowOff>
    </xdr:from>
    <xdr:ext cx="534670" cy="259080"/>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74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19685</xdr:rowOff>
    </xdr:from>
    <xdr:to>
      <xdr:col>112</xdr:col>
      <xdr:colOff>38100</xdr:colOff>
      <xdr:row>76</xdr:row>
      <xdr:rowOff>121285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137795</xdr:rowOff>
    </xdr:from>
    <xdr:ext cx="532765"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5965" y="12825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164465</xdr:rowOff>
    </xdr:from>
    <xdr:to>
      <xdr:col>107</xdr:col>
      <xdr:colOff>101600</xdr:colOff>
      <xdr:row>76</xdr:row>
      <xdr:rowOff>94615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111125</xdr:rowOff>
    </xdr:from>
    <xdr:ext cx="532765" cy="25717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6965" y="12798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74,888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38100</xdr:rowOff>
    </xdr:from>
    <xdr:to>
      <xdr:col>102</xdr:col>
      <xdr:colOff>165100</xdr:colOff>
      <xdr:row>76</xdr:row>
      <xdr:rowOff>139700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130810</xdr:rowOff>
    </xdr:from>
    <xdr:ext cx="532765"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7965" y="13161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45720</xdr:rowOff>
    </xdr:from>
    <xdr:to>
      <xdr:col>98</xdr:col>
      <xdr:colOff>38100</xdr:colOff>
      <xdr:row>76</xdr:row>
      <xdr:rowOff>147320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138430</xdr:rowOff>
    </xdr:from>
    <xdr:ext cx="532765"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8965" y="13168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1,050,393</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156,155</a:t>
          </a:r>
          <a:r>
            <a:rPr kumimoji="1" lang="ja-JP" altLang="en-US" sz="1300">
              <a:latin typeface="ＭＳ Ｐゴシック"/>
              <a:ea typeface="ＭＳ Ｐゴシック"/>
            </a:rPr>
            <a:t>円となっており、、類似団体と比較すると高い順位を維持しているものの、依然として高い数値となっている。これは保育所が直営であることが原因として考えられるが、類似団体との乖離が大きくならないよう、今後も引き続き給与水準の適正化を図っていく必要がある。物件費は、住民一人当たり</a:t>
          </a:r>
          <a:r>
            <a:rPr kumimoji="1" lang="en-US" altLang="ja-JP" sz="1300">
              <a:latin typeface="ＭＳ Ｐゴシック"/>
              <a:ea typeface="ＭＳ Ｐゴシック"/>
            </a:rPr>
            <a:t>189,047</a:t>
          </a:r>
          <a:r>
            <a:rPr kumimoji="1" lang="ja-JP" altLang="en-US" sz="1300">
              <a:latin typeface="ＭＳ Ｐゴシック"/>
              <a:ea typeface="ＭＳ Ｐゴシック"/>
            </a:rPr>
            <a:t>円となっており、例年の大型事業である避難所環境整備や地籍調査業務委託が一定落ち着いてきたことで、昨年度から</a:t>
          </a:r>
          <a:r>
            <a:rPr kumimoji="1" lang="en-US" altLang="ja-JP" sz="1300">
              <a:latin typeface="ＭＳ Ｐゴシック"/>
              <a:ea typeface="ＭＳ Ｐゴシック"/>
            </a:rPr>
            <a:t>5.6</a:t>
          </a:r>
          <a:r>
            <a:rPr kumimoji="1" lang="ja-JP" altLang="en-US" sz="1300">
              <a:latin typeface="ＭＳ Ｐゴシック"/>
              <a:ea typeface="ＭＳ Ｐゴシック"/>
            </a:rPr>
            <a:t>％減少しているが、情報化推進費における各種システム関連費用や、ふるさと納税寄附金における返送手数料等の経費などの経常的経費の大幅な減少が見込めず、数値は高い状況にある。引き続き、全体経費の見直しを行い、経常経費の削減に努める必要がある。普通建設事業費については、新型コロナウイルス感染症対策にかかる学校施設の整備事業の増や高規格道路にかかる整備事業の増、町営住宅整備事業や社会資本整備事業の道路整備事業の件数が増加したことで、昨年よりも</a:t>
          </a:r>
          <a:r>
            <a:rPr kumimoji="1" lang="en-US" altLang="ja-JP" sz="1300">
              <a:latin typeface="ＭＳ Ｐゴシック"/>
              <a:ea typeface="ＭＳ Ｐゴシック"/>
            </a:rPr>
            <a:t>30.9</a:t>
          </a:r>
          <a:r>
            <a:rPr kumimoji="1" lang="ja-JP" altLang="en-US" sz="1300">
              <a:latin typeface="ＭＳ Ｐゴシック"/>
              <a:ea typeface="ＭＳ Ｐゴシック"/>
            </a:rPr>
            <a:t>％と大幅に増額し、一人当たり</a:t>
          </a:r>
          <a:r>
            <a:rPr kumimoji="1" lang="en-US" altLang="ja-JP" sz="1300">
              <a:latin typeface="ＭＳ Ｐゴシック"/>
              <a:ea typeface="ＭＳ Ｐゴシック"/>
            </a:rPr>
            <a:t>207,986</a:t>
          </a:r>
          <a:r>
            <a:rPr kumimoji="1" lang="ja-JP" altLang="en-US" sz="1300">
              <a:latin typeface="ＭＳ Ｐゴシック"/>
              <a:ea typeface="ＭＳ Ｐゴシック"/>
            </a:rPr>
            <a:t>円となっている。それぞれ必要となるハード事業であるが、事業の精査を行いながら、事業費の減少を目指していきたい。公債費は一人当たりで</a:t>
          </a:r>
          <a:r>
            <a:rPr kumimoji="1" lang="en-US" altLang="ja-JP" sz="1300">
              <a:latin typeface="ＭＳ Ｐゴシック"/>
              <a:ea typeface="ＭＳ Ｐゴシック"/>
            </a:rPr>
            <a:t>153,190</a:t>
          </a:r>
          <a:r>
            <a:rPr kumimoji="1" lang="ja-JP" altLang="en-US" sz="1300">
              <a:latin typeface="ＭＳ Ｐゴシック"/>
              <a:ea typeface="ＭＳ Ｐゴシック"/>
            </a:rPr>
            <a:t>円となっており、昨年に引き続いて、類似団体よりも高い数値である。庁舎建設事業や防災対策事業などの大型事業に対する元金措置期間終了に伴って、今後も続いて増加傾向が見込まれることから、繰上償還の検討やこれからの新規発行の地方債に注視しながら、公債費の削減に努めたい。</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高知県黒潮町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10,594
10,495
188.46
11,674,010
11,127,854
329,084
5,629,824
11,490,598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545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545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5455" cy="25717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545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545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74930</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880"/>
          <a:ext cx="127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120650</xdr:rowOff>
    </xdr:from>
    <xdr:ext cx="469900" cy="25717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5,710</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20955</xdr:rowOff>
    </xdr:from>
    <xdr:ext cx="469900" cy="25717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4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8,521</a:t>
          </a:r>
          <a:endParaRPr kumimoji="1" lang="ja-JP" altLang="en-US" sz="1000" b="1">
            <a:latin typeface="ＭＳ Ｐゴシック"/>
          </a:endParaRPr>
        </a:p>
      </xdr:txBody>
    </xdr:sp>
    <xdr:clientData/>
  </xdr:oneCellAnchor>
  <xdr:twoCellAnchor>
    <xdr:from>
      <xdr:col>23</xdr:col>
      <xdr:colOff>165100</xdr:colOff>
      <xdr:row>31</xdr:row>
      <xdr:rowOff>74930</xdr:rowOff>
    </xdr:from>
    <xdr:to>
      <xdr:col>24</xdr:col>
      <xdr:colOff>152400</xdr:colOff>
      <xdr:row>31</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52705</xdr:rowOff>
    </xdr:from>
    <xdr:to>
      <xdr:col>24</xdr:col>
      <xdr:colOff>63500</xdr:colOff>
      <xdr:row>36</xdr:row>
      <xdr:rowOff>156210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490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150495</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3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127635</xdr:rowOff>
    </xdr:from>
    <xdr:to>
      <xdr:col>24</xdr:col>
      <xdr:colOff>114300</xdr:colOff>
      <xdr:row>35</xdr:row>
      <xdr:rowOff>57785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45085</xdr:rowOff>
    </xdr:from>
    <xdr:to>
      <xdr:col>19</xdr:col>
      <xdr:colOff>177800</xdr:colOff>
      <xdr:row>36</xdr:row>
      <xdr:rowOff>156210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1728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140970</xdr:rowOff>
    </xdr:from>
    <xdr:to>
      <xdr:col>20</xdr:col>
      <xdr:colOff>38100</xdr:colOff>
      <xdr:row>35</xdr:row>
      <xdr:rowOff>71120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87630</xdr:rowOff>
    </xdr:from>
    <xdr:ext cx="467995" cy="25717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745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15240</xdr:rowOff>
    </xdr:from>
    <xdr:to>
      <xdr:col>15</xdr:col>
      <xdr:colOff>50800</xdr:colOff>
      <xdr:row>36</xdr:row>
      <xdr:rowOff>45085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74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124460</xdr:rowOff>
    </xdr:from>
    <xdr:to>
      <xdr:col>15</xdr:col>
      <xdr:colOff>101600</xdr:colOff>
      <xdr:row>34</xdr:row>
      <xdr:rowOff>54610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71120</xdr:rowOff>
    </xdr:from>
    <xdr:ext cx="46799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5575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146685</xdr:rowOff>
    </xdr:from>
    <xdr:to>
      <xdr:col>10</xdr:col>
      <xdr:colOff>114300</xdr:colOff>
      <xdr:row>36</xdr:row>
      <xdr:rowOff>15240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474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143510</xdr:rowOff>
    </xdr:from>
    <xdr:to>
      <xdr:col>10</xdr:col>
      <xdr:colOff>165100</xdr:colOff>
      <xdr:row>34</xdr:row>
      <xdr:rowOff>73660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90170</xdr:rowOff>
    </xdr:from>
    <xdr:ext cx="46799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576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4445</xdr:rowOff>
    </xdr:from>
    <xdr:to>
      <xdr:col>6</xdr:col>
      <xdr:colOff>38100</xdr:colOff>
      <xdr:row>34</xdr:row>
      <xdr:rowOff>106045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122555</xdr:rowOff>
    </xdr:from>
    <xdr:ext cx="467995" cy="25717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608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1905</xdr:rowOff>
    </xdr:from>
    <xdr:to>
      <xdr:col>24</xdr:col>
      <xdr:colOff>114300</xdr:colOff>
      <xdr:row>36</xdr:row>
      <xdr:rowOff>103505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151765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2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26670</xdr:rowOff>
    </xdr:from>
    <xdr:ext cx="46799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166370</xdr:rowOff>
    </xdr:from>
    <xdr:to>
      <xdr:col>15</xdr:col>
      <xdr:colOff>101600</xdr:colOff>
      <xdr:row>36</xdr:row>
      <xdr:rowOff>95885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86995</xdr:rowOff>
    </xdr:from>
    <xdr:ext cx="467995" cy="25717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2591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135890</xdr:rowOff>
    </xdr:from>
    <xdr:to>
      <xdr:col>10</xdr:col>
      <xdr:colOff>165100</xdr:colOff>
      <xdr:row>36</xdr:row>
      <xdr:rowOff>66040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57150</xdr:rowOff>
    </xdr:from>
    <xdr:ext cx="46799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229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95885</xdr:rowOff>
    </xdr:from>
    <xdr:to>
      <xdr:col>6</xdr:col>
      <xdr:colOff>38100</xdr:colOff>
      <xdr:row>36</xdr:row>
      <xdr:rowOff>26035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17780</xdr:rowOff>
    </xdr:from>
    <xdr:ext cx="467995" cy="25717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89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015" cy="25717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080" y="1039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57</xdr:row>
      <xdr:rowOff>54610</xdr:rowOff>
    </xdr:from>
    <xdr:ext cx="593725" cy="25717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370" y="9827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50</xdr:row>
      <xdr:rowOff>111760</xdr:rowOff>
    </xdr:from>
    <xdr:ext cx="593725" cy="25717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8684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725" cy="25717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154940</xdr:rowOff>
    </xdr:from>
    <xdr:to>
      <xdr:col>24</xdr:col>
      <xdr:colOff>62865</xdr:colOff>
      <xdr:row>58</xdr:row>
      <xdr:rowOff>168275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744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xdr:rowOff>
    </xdr:from>
    <xdr:ext cx="534670" cy="259080"/>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75,024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168275</xdr:rowOff>
    </xdr:from>
    <xdr:to>
      <xdr:col>24</xdr:col>
      <xdr:colOff>152400</xdr:colOff>
      <xdr:row>58</xdr:row>
      <xdr:rowOff>168275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100965</xdr:rowOff>
    </xdr:from>
    <xdr:ext cx="598805" cy="25717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317,433</a:t>
          </a:r>
          <a:endParaRPr kumimoji="1" lang="ja-JP" altLang="en-US" sz="1000" b="1">
            <a:latin typeface="ＭＳ Ｐゴシック"/>
          </a:endParaRPr>
        </a:p>
      </xdr:txBody>
    </xdr:sp>
    <xdr:clientData/>
  </xdr:oneCellAnchor>
  <xdr:twoCellAnchor>
    <xdr:from>
      <xdr:col>23</xdr:col>
      <xdr:colOff>165100</xdr:colOff>
      <xdr:row>50</xdr:row>
      <xdr:rowOff>154940</xdr:rowOff>
    </xdr:from>
    <xdr:to>
      <xdr:col>24</xdr:col>
      <xdr:colOff>152400</xdr:colOff>
      <xdr:row>50</xdr:row>
      <xdr:rowOff>154940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139065</xdr:rowOff>
    </xdr:from>
    <xdr:to>
      <xdr:col>24</xdr:col>
      <xdr:colOff>63500</xdr:colOff>
      <xdr:row>53</xdr:row>
      <xdr:rowOff>109220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711565"/>
          <a:ext cx="8382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27305</xdr:rowOff>
    </xdr:from>
    <xdr:ext cx="598805" cy="259080"/>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28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48895</xdr:rowOff>
    </xdr:from>
    <xdr:to>
      <xdr:col>24</xdr:col>
      <xdr:colOff>114300</xdr:colOff>
      <xdr:row>56</xdr:row>
      <xdr:rowOff>150495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139065</xdr:rowOff>
    </xdr:from>
    <xdr:to>
      <xdr:col>19</xdr:col>
      <xdr:colOff>177800</xdr:colOff>
      <xdr:row>54</xdr:row>
      <xdr:rowOff>122555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8711565"/>
          <a:ext cx="889000" cy="669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125095</xdr:rowOff>
    </xdr:from>
    <xdr:to>
      <xdr:col>20</xdr:col>
      <xdr:colOff>38100</xdr:colOff>
      <xdr:row>54</xdr:row>
      <xdr:rowOff>55245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46355</xdr:rowOff>
    </xdr:from>
    <xdr:ext cx="596900" cy="259080"/>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580" y="93046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223,694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122555</xdr:rowOff>
    </xdr:from>
    <xdr:to>
      <xdr:col>15</xdr:col>
      <xdr:colOff>50800</xdr:colOff>
      <xdr:row>56</xdr:row>
      <xdr:rowOff>52070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380855"/>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111760</xdr:rowOff>
    </xdr:from>
    <xdr:to>
      <xdr:col>15</xdr:col>
      <xdr:colOff>101600</xdr:colOff>
      <xdr:row>57</xdr:row>
      <xdr:rowOff>41910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33020</xdr:rowOff>
    </xdr:from>
    <xdr:ext cx="59690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580" y="98056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135,996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51</xdr:row>
      <xdr:rowOff>55245</xdr:rowOff>
    </xdr:from>
    <xdr:to>
      <xdr:col>10</xdr:col>
      <xdr:colOff>114300</xdr:colOff>
      <xdr:row>56</xdr:row>
      <xdr:rowOff>52070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8799195"/>
          <a:ext cx="889000" cy="854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40640</xdr:rowOff>
    </xdr:from>
    <xdr:to>
      <xdr:col>10</xdr:col>
      <xdr:colOff>165100</xdr:colOff>
      <xdr:row>56</xdr:row>
      <xdr:rowOff>141605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132715</xdr:rowOff>
    </xdr:from>
    <xdr:ext cx="596900" cy="25717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580" y="97339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79375</xdr:rowOff>
    </xdr:from>
    <xdr:to>
      <xdr:col>6</xdr:col>
      <xdr:colOff>38100</xdr:colOff>
      <xdr:row>57</xdr:row>
      <xdr:rowOff>9525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635</xdr:rowOff>
    </xdr:from>
    <xdr:ext cx="5969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580" y="97732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53</xdr:row>
      <xdr:rowOff>58420</xdr:rowOff>
    </xdr:from>
    <xdr:to>
      <xdr:col>24</xdr:col>
      <xdr:colOff>114300</xdr:colOff>
      <xdr:row>53</xdr:row>
      <xdr:rowOff>160020</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81280</xdr:rowOff>
    </xdr:from>
    <xdr:ext cx="598805" cy="259080"/>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96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235,387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88265</xdr:rowOff>
    </xdr:from>
    <xdr:to>
      <xdr:col>20</xdr:col>
      <xdr:colOff>38100</xdr:colOff>
      <xdr:row>51</xdr:row>
      <xdr:rowOff>18415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6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49</xdr:row>
      <xdr:rowOff>34925</xdr:rowOff>
    </xdr:from>
    <xdr:ext cx="5969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580" y="84359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320,163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71755</xdr:rowOff>
    </xdr:from>
    <xdr:to>
      <xdr:col>15</xdr:col>
      <xdr:colOff>101600</xdr:colOff>
      <xdr:row>55</xdr:row>
      <xdr:rowOff>1905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33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18415</xdr:rowOff>
    </xdr:from>
    <xdr:ext cx="596900" cy="25717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580" y="91052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635</xdr:rowOff>
    </xdr:from>
    <xdr:to>
      <xdr:col>10</xdr:col>
      <xdr:colOff>165100</xdr:colOff>
      <xdr:row>56</xdr:row>
      <xdr:rowOff>102235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54</xdr:row>
      <xdr:rowOff>118745</xdr:rowOff>
    </xdr:from>
    <xdr:ext cx="59690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580" y="93770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51</xdr:row>
      <xdr:rowOff>4445</xdr:rowOff>
    </xdr:from>
    <xdr:to>
      <xdr:col>6</xdr:col>
      <xdr:colOff>38100</xdr:colOff>
      <xdr:row>51</xdr:row>
      <xdr:rowOff>106045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87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49</xdr:row>
      <xdr:rowOff>122555</xdr:rowOff>
    </xdr:from>
    <xdr:ext cx="596900" cy="25717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580" y="8523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3725" cy="25908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3725" cy="25717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372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3725" cy="25717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3725" cy="2584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372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142240</xdr:rowOff>
    </xdr:from>
    <xdr:to>
      <xdr:col>24</xdr:col>
      <xdr:colOff>62865</xdr:colOff>
      <xdr:row>78</xdr:row>
      <xdr:rowOff>64135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7229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67945</xdr:rowOff>
    </xdr:from>
    <xdr:ext cx="598805" cy="2584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410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138,961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64135</xdr:rowOff>
    </xdr:from>
    <xdr:to>
      <xdr:col>24</xdr:col>
      <xdr:colOff>152400</xdr:colOff>
      <xdr:row>78</xdr:row>
      <xdr:rowOff>64135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3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88900</xdr:rowOff>
    </xdr:from>
    <xdr:ext cx="598805" cy="25717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7475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273,529</a:t>
          </a:r>
          <a:endParaRPr kumimoji="1" lang="ja-JP" altLang="en-US" sz="1000" b="1">
            <a:latin typeface="ＭＳ Ｐゴシック"/>
          </a:endParaRPr>
        </a:p>
      </xdr:txBody>
    </xdr:sp>
    <xdr:clientData/>
  </xdr:oneCellAnchor>
  <xdr:twoCellAnchor>
    <xdr:from>
      <xdr:col>23</xdr:col>
      <xdr:colOff>165100</xdr:colOff>
      <xdr:row>69</xdr:row>
      <xdr:rowOff>142240</xdr:rowOff>
    </xdr:from>
    <xdr:to>
      <xdr:col>24</xdr:col>
      <xdr:colOff>152400</xdr:colOff>
      <xdr:row>69</xdr:row>
      <xdr:rowOff>142240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7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110490</xdr:rowOff>
    </xdr:from>
    <xdr:to>
      <xdr:col>24</xdr:col>
      <xdr:colOff>63500</xdr:colOff>
      <xdr:row>74</xdr:row>
      <xdr:rowOff>141605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454890"/>
          <a:ext cx="838200" cy="374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91440</xdr:rowOff>
    </xdr:from>
    <xdr:ext cx="598805" cy="259080"/>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072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208,524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73</xdr:row>
      <xdr:rowOff>113030</xdr:rowOff>
    </xdr:from>
    <xdr:to>
      <xdr:col>24</xdr:col>
      <xdr:colOff>114300</xdr:colOff>
      <xdr:row>74</xdr:row>
      <xdr:rowOff>43180</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62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141605</xdr:rowOff>
    </xdr:from>
    <xdr:to>
      <xdr:col>19</xdr:col>
      <xdr:colOff>177800</xdr:colOff>
      <xdr:row>75</xdr:row>
      <xdr:rowOff>31750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289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68580</xdr:rowOff>
    </xdr:from>
    <xdr:to>
      <xdr:col>20</xdr:col>
      <xdr:colOff>38100</xdr:colOff>
      <xdr:row>75</xdr:row>
      <xdr:rowOff>170180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161290</xdr:rowOff>
    </xdr:from>
    <xdr:ext cx="596900" cy="259080"/>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580" y="13020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31750</xdr:rowOff>
    </xdr:from>
    <xdr:to>
      <xdr:col>15</xdr:col>
      <xdr:colOff>50800</xdr:colOff>
      <xdr:row>75</xdr:row>
      <xdr:rowOff>86360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905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0</xdr:rowOff>
    </xdr:from>
    <xdr:to>
      <xdr:col>15</xdr:col>
      <xdr:colOff>101600</xdr:colOff>
      <xdr:row>76</xdr:row>
      <xdr:rowOff>101600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92710</xdr:rowOff>
    </xdr:from>
    <xdr:ext cx="59690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580" y="13122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46355</xdr:rowOff>
    </xdr:from>
    <xdr:to>
      <xdr:col>10</xdr:col>
      <xdr:colOff>114300</xdr:colOff>
      <xdr:row>75</xdr:row>
      <xdr:rowOff>86360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562205"/>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162560</xdr:rowOff>
    </xdr:from>
    <xdr:ext cx="5969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580" y="13192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26035</xdr:rowOff>
    </xdr:from>
    <xdr:to>
      <xdr:col>6</xdr:col>
      <xdr:colOff>38100</xdr:colOff>
      <xdr:row>76</xdr:row>
      <xdr:rowOff>127635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118745</xdr:rowOff>
    </xdr:from>
    <xdr:ext cx="5969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580" y="13148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169,251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72</xdr:row>
      <xdr:rowOff>59690</xdr:rowOff>
    </xdr:from>
    <xdr:to>
      <xdr:col>24</xdr:col>
      <xdr:colOff>114300</xdr:colOff>
      <xdr:row>72</xdr:row>
      <xdr:rowOff>161290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4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82550</xdr:rowOff>
    </xdr:from>
    <xdr:ext cx="598805" cy="259080"/>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255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229,210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90805</xdr:rowOff>
    </xdr:from>
    <xdr:to>
      <xdr:col>20</xdr:col>
      <xdr:colOff>38100</xdr:colOff>
      <xdr:row>75</xdr:row>
      <xdr:rowOff>20955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37465</xdr:rowOff>
    </xdr:from>
    <xdr:ext cx="5969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580" y="12553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152400</xdr:rowOff>
    </xdr:from>
    <xdr:to>
      <xdr:col>15</xdr:col>
      <xdr:colOff>101600</xdr:colOff>
      <xdr:row>75</xdr:row>
      <xdr:rowOff>82550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99060</xdr:rowOff>
    </xdr:from>
    <xdr:ext cx="596900" cy="25717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580" y="126149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189,193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34925</xdr:rowOff>
    </xdr:from>
    <xdr:to>
      <xdr:col>10</xdr:col>
      <xdr:colOff>165100</xdr:colOff>
      <xdr:row>75</xdr:row>
      <xdr:rowOff>136525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153035</xdr:rowOff>
    </xdr:from>
    <xdr:ext cx="59690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580" y="12668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72</xdr:row>
      <xdr:rowOff>167005</xdr:rowOff>
    </xdr:from>
    <xdr:to>
      <xdr:col>6</xdr:col>
      <xdr:colOff>38100</xdr:colOff>
      <xdr:row>73</xdr:row>
      <xdr:rowOff>97790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511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71</xdr:row>
      <xdr:rowOff>113665</xdr:rowOff>
    </xdr:from>
    <xdr:ext cx="596900" cy="2584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580" y="122866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219,347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54610</xdr:rowOff>
    </xdr:from>
    <xdr:ext cx="247015" cy="25717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3725" cy="25717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88900</xdr:rowOff>
    </xdr:from>
    <xdr:to>
      <xdr:col>24</xdr:col>
      <xdr:colOff>62865</xdr:colOff>
      <xdr:row>97</xdr:row>
      <xdr:rowOff>33655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51940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37465</xdr:rowOff>
    </xdr:from>
    <xdr:ext cx="534670" cy="259080"/>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28,589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33655</xdr:rowOff>
    </xdr:from>
    <xdr:to>
      <xdr:col>24</xdr:col>
      <xdr:colOff>152400</xdr:colOff>
      <xdr:row>97</xdr:row>
      <xdr:rowOff>33655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66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35560</xdr:rowOff>
    </xdr:from>
    <xdr:ext cx="598805" cy="259080"/>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294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228,860</a:t>
          </a:r>
          <a:endParaRPr kumimoji="1" lang="ja-JP" altLang="en-US" sz="1000" b="1">
            <a:latin typeface="ＭＳ Ｐゴシック"/>
          </a:endParaRPr>
        </a:p>
      </xdr:txBody>
    </xdr:sp>
    <xdr:clientData/>
  </xdr:oneCellAnchor>
  <xdr:twoCellAnchor>
    <xdr:from>
      <xdr:col>23</xdr:col>
      <xdr:colOff>165100</xdr:colOff>
      <xdr:row>90</xdr:row>
      <xdr:rowOff>88900</xdr:rowOff>
    </xdr:from>
    <xdr:to>
      <xdr:col>24</xdr:col>
      <xdr:colOff>152400</xdr:colOff>
      <xdr:row>90</xdr:row>
      <xdr:rowOff>88900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51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50165</xdr:rowOff>
    </xdr:from>
    <xdr:to>
      <xdr:col>24</xdr:col>
      <xdr:colOff>63500</xdr:colOff>
      <xdr:row>96</xdr:row>
      <xdr:rowOff>80645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50936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5080</xdr:rowOff>
    </xdr:from>
    <xdr:ext cx="534670" cy="259080"/>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121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88,665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153670</xdr:rowOff>
    </xdr:from>
    <xdr:to>
      <xdr:col>24</xdr:col>
      <xdr:colOff>114300</xdr:colOff>
      <xdr:row>95</xdr:row>
      <xdr:rowOff>83820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80645</xdr:rowOff>
    </xdr:from>
    <xdr:to>
      <xdr:col>19</xdr:col>
      <xdr:colOff>177800</xdr:colOff>
      <xdr:row>96</xdr:row>
      <xdr:rowOff>104775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5398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85090</xdr:rowOff>
    </xdr:from>
    <xdr:to>
      <xdr:col>20</xdr:col>
      <xdr:colOff>38100</xdr:colOff>
      <xdr:row>96</xdr:row>
      <xdr:rowOff>15240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31750</xdr:rowOff>
    </xdr:from>
    <xdr:ext cx="532765" cy="25717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29965" y="16148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104775</xdr:rowOff>
    </xdr:from>
    <xdr:to>
      <xdr:col>15</xdr:col>
      <xdr:colOff>50800</xdr:colOff>
      <xdr:row>96</xdr:row>
      <xdr:rowOff>110490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5639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114300</xdr:rowOff>
    </xdr:from>
    <xdr:to>
      <xdr:col>15</xdr:col>
      <xdr:colOff>101600</xdr:colOff>
      <xdr:row>96</xdr:row>
      <xdr:rowOff>44450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60960</xdr:rowOff>
    </xdr:from>
    <xdr:ext cx="532765"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0965" y="16177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102235</xdr:rowOff>
    </xdr:from>
    <xdr:to>
      <xdr:col>10</xdr:col>
      <xdr:colOff>114300</xdr:colOff>
      <xdr:row>96</xdr:row>
      <xdr:rowOff>110490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5614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150495</xdr:rowOff>
    </xdr:from>
    <xdr:to>
      <xdr:col>10</xdr:col>
      <xdr:colOff>165100</xdr:colOff>
      <xdr:row>96</xdr:row>
      <xdr:rowOff>80645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97790</xdr:rowOff>
    </xdr:from>
    <xdr:ext cx="532765" cy="25717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1965" y="16214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93980</xdr:rowOff>
    </xdr:from>
    <xdr:to>
      <xdr:col>6</xdr:col>
      <xdr:colOff>38100</xdr:colOff>
      <xdr:row>96</xdr:row>
      <xdr:rowOff>24130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40640</xdr:rowOff>
    </xdr:from>
    <xdr:ext cx="532765" cy="25717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2965" y="161569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170815</xdr:rowOff>
    </xdr:from>
    <xdr:to>
      <xdr:col>24</xdr:col>
      <xdr:colOff>114300</xdr:colOff>
      <xdr:row>96</xdr:row>
      <xdr:rowOff>100965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149225</xdr:rowOff>
    </xdr:from>
    <xdr:ext cx="534670" cy="259080"/>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29845</xdr:rowOff>
    </xdr:from>
    <xdr:to>
      <xdr:col>20</xdr:col>
      <xdr:colOff>38100</xdr:colOff>
      <xdr:row>96</xdr:row>
      <xdr:rowOff>132080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122555</xdr:rowOff>
    </xdr:from>
    <xdr:ext cx="532765" cy="25717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29965" y="16581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53975</xdr:rowOff>
    </xdr:from>
    <xdr:to>
      <xdr:col>15</xdr:col>
      <xdr:colOff>101600</xdr:colOff>
      <xdr:row>96</xdr:row>
      <xdr:rowOff>155575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146685</xdr:rowOff>
    </xdr:from>
    <xdr:ext cx="532765" cy="25717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0965" y="166058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59690</xdr:rowOff>
    </xdr:from>
    <xdr:to>
      <xdr:col>10</xdr:col>
      <xdr:colOff>165100</xdr:colOff>
      <xdr:row>96</xdr:row>
      <xdr:rowOff>161290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152400</xdr:rowOff>
    </xdr:from>
    <xdr:ext cx="53276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1965" y="16611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52070</xdr:rowOff>
    </xdr:from>
    <xdr:to>
      <xdr:col>6</xdr:col>
      <xdr:colOff>38100</xdr:colOff>
      <xdr:row>96</xdr:row>
      <xdr:rowOff>153035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144145</xdr:rowOff>
    </xdr:from>
    <xdr:ext cx="532765" cy="25717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2965" y="166033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3975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29210</xdr:rowOff>
    </xdr:from>
    <xdr:ext cx="469900" cy="25717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2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5,499</a:t>
          </a:r>
          <a:endParaRPr kumimoji="1" lang="ja-JP" altLang="en-US" sz="1000" b="1">
            <a:latin typeface="ＭＳ Ｐゴシック"/>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20955</xdr:rowOff>
    </xdr:from>
    <xdr:to>
      <xdr:col>55</xdr:col>
      <xdr:colOff>0</xdr:colOff>
      <xdr:row>38</xdr:row>
      <xdr:rowOff>24130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9639300" y="65360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120650</xdr:rowOff>
    </xdr:from>
    <xdr:ext cx="378460" cy="25717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464300"/>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142240</xdr:rowOff>
    </xdr:from>
    <xdr:to>
      <xdr:col>55</xdr:col>
      <xdr:colOff>50800</xdr:colOff>
      <xdr:row>38</xdr:row>
      <xdr:rowOff>72390</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150495</xdr:rowOff>
    </xdr:from>
    <xdr:to>
      <xdr:col>50</xdr:col>
      <xdr:colOff>114300</xdr:colOff>
      <xdr:row>38</xdr:row>
      <xdr:rowOff>24130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5465445"/>
          <a:ext cx="889000" cy="1073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122555</xdr:rowOff>
    </xdr:from>
    <xdr:to>
      <xdr:col>50</xdr:col>
      <xdr:colOff>165100</xdr:colOff>
      <xdr:row>38</xdr:row>
      <xdr:rowOff>52705</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69215</xdr:rowOff>
    </xdr:from>
    <xdr:ext cx="378460" cy="25908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50070" y="6241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150495</xdr:rowOff>
    </xdr:from>
    <xdr:to>
      <xdr:col>45</xdr:col>
      <xdr:colOff>177800</xdr:colOff>
      <xdr:row>34</xdr:row>
      <xdr:rowOff>63500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5465445"/>
          <a:ext cx="889000" cy="427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73025</xdr:rowOff>
    </xdr:from>
    <xdr:to>
      <xdr:col>46</xdr:col>
      <xdr:colOff>38100</xdr:colOff>
      <xdr:row>38</xdr:row>
      <xdr:rowOff>3175</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166370</xdr:rowOff>
    </xdr:from>
    <xdr:ext cx="378460" cy="25717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61070" y="65100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29210</xdr:rowOff>
    </xdr:from>
    <xdr:to>
      <xdr:col>41</xdr:col>
      <xdr:colOff>50800</xdr:colOff>
      <xdr:row>34</xdr:row>
      <xdr:rowOff>63500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5858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6350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168275</xdr:rowOff>
    </xdr:from>
    <xdr:ext cx="378460" cy="25717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2070" y="65119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92075</xdr:rowOff>
    </xdr:from>
    <xdr:to>
      <xdr:col>36</xdr:col>
      <xdr:colOff>165100</xdr:colOff>
      <xdr:row>38</xdr:row>
      <xdr:rowOff>22225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13335</xdr:rowOff>
    </xdr:from>
    <xdr:ext cx="378460" cy="259080"/>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83070" y="6528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141605</xdr:rowOff>
    </xdr:from>
    <xdr:to>
      <xdr:col>55</xdr:col>
      <xdr:colOff>50800</xdr:colOff>
      <xdr:row>38</xdr:row>
      <xdr:rowOff>71755</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100965</xdr:rowOff>
    </xdr:from>
    <xdr:ext cx="378460" cy="25717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2731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144780</xdr:rowOff>
    </xdr:from>
    <xdr:to>
      <xdr:col>50</xdr:col>
      <xdr:colOff>165100</xdr:colOff>
      <xdr:row>38</xdr:row>
      <xdr:rowOff>74930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66040</xdr:rowOff>
    </xdr:from>
    <xdr:ext cx="378460" cy="25717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70" y="65811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99695</xdr:rowOff>
    </xdr:from>
    <xdr:to>
      <xdr:col>46</xdr:col>
      <xdr:colOff>38100</xdr:colOff>
      <xdr:row>32</xdr:row>
      <xdr:rowOff>29845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5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30</xdr:row>
      <xdr:rowOff>46355</xdr:rowOff>
    </xdr:from>
    <xdr:ext cx="46799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350" y="51898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12065</xdr:rowOff>
    </xdr:from>
    <xdr:to>
      <xdr:col>41</xdr:col>
      <xdr:colOff>101600</xdr:colOff>
      <xdr:row>34</xdr:row>
      <xdr:rowOff>113665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130175</xdr:rowOff>
    </xdr:from>
    <xdr:ext cx="467995"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350" y="56165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149225</xdr:rowOff>
    </xdr:from>
    <xdr:to>
      <xdr:col>36</xdr:col>
      <xdr:colOff>165100</xdr:colOff>
      <xdr:row>34</xdr:row>
      <xdr:rowOff>79375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95885</xdr:rowOff>
    </xdr:from>
    <xdr:ext cx="46799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350" y="5582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113665</xdr:rowOff>
    </xdr:from>
    <xdr:to>
      <xdr:col>54</xdr:col>
      <xdr:colOff>189865</xdr:colOff>
      <xdr:row>58</xdr:row>
      <xdr:rowOff>56515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flipV="1">
          <a:off x="10475595" y="86861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60325</xdr:rowOff>
    </xdr:from>
    <xdr:ext cx="534670" cy="259080"/>
    <xdr:sp macro="" textlink="">
      <xdr:nvSpPr>
        <xdr:cNvPr id="334" name="農林水産業費最小値テキスト">
          <a:extLst>
            <a:ext uri="{FF2B5EF4-FFF2-40B4-BE49-F238E27FC236}">
              <a16:creationId xmlns:a16="http://schemas.microsoft.com/office/drawing/2014/main" id="{00000000-0008-0000-0700-00004E010000}"/>
            </a:ext>
          </a:extLst>
        </xdr:cNvPr>
        <xdr:cNvSpPr txBox="1"/>
      </xdr:nvSpPr>
      <xdr:spPr>
        <a:xfrm>
          <a:off x="10528300" y="10004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18,135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56515</xdr:rowOff>
    </xdr:from>
    <xdr:to>
      <xdr:col>55</xdr:col>
      <xdr:colOff>88900</xdr:colOff>
      <xdr:row>58</xdr:row>
      <xdr:rowOff>56515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1000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60325</xdr:rowOff>
    </xdr:from>
    <xdr:ext cx="598805" cy="259080"/>
    <xdr:sp macro="" textlink="">
      <xdr:nvSpPr>
        <xdr:cNvPr id="336" name="農林水産業費最大値テキスト">
          <a:extLst>
            <a:ext uri="{FF2B5EF4-FFF2-40B4-BE49-F238E27FC236}">
              <a16:creationId xmlns:a16="http://schemas.microsoft.com/office/drawing/2014/main" id="{00000000-0008-0000-0700-000050010000}"/>
            </a:ext>
          </a:extLst>
        </xdr:cNvPr>
        <xdr:cNvSpPr txBox="1"/>
      </xdr:nvSpPr>
      <xdr:spPr>
        <a:xfrm>
          <a:off x="10528300" y="8461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305,739</a:t>
          </a:r>
          <a:endParaRPr kumimoji="1" lang="ja-JP" altLang="en-US" sz="1000" b="1">
            <a:latin typeface="ＭＳ Ｐゴシック"/>
          </a:endParaRPr>
        </a:p>
      </xdr:txBody>
    </xdr:sp>
    <xdr:clientData/>
  </xdr:oneCellAnchor>
  <xdr:twoCellAnchor>
    <xdr:from>
      <xdr:col>54</xdr:col>
      <xdr:colOff>101600</xdr:colOff>
      <xdr:row>50</xdr:row>
      <xdr:rowOff>113665</xdr:rowOff>
    </xdr:from>
    <xdr:to>
      <xdr:col>55</xdr:col>
      <xdr:colOff>88900</xdr:colOff>
      <xdr:row>50</xdr:row>
      <xdr:rowOff>113665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868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26035</xdr:rowOff>
    </xdr:from>
    <xdr:to>
      <xdr:col>55</xdr:col>
      <xdr:colOff>0</xdr:colOff>
      <xdr:row>57</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9639300" y="979868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123825</xdr:rowOff>
    </xdr:from>
    <xdr:ext cx="534670" cy="257175"/>
    <xdr:sp macro="" textlink="">
      <xdr:nvSpPr>
        <xdr:cNvPr id="339" name="農林水産業費平均値テキスト">
          <a:extLst>
            <a:ext uri="{FF2B5EF4-FFF2-40B4-BE49-F238E27FC236}">
              <a16:creationId xmlns:a16="http://schemas.microsoft.com/office/drawing/2014/main" id="{00000000-0008-0000-0700-000053010000}"/>
            </a:ext>
          </a:extLst>
        </xdr:cNvPr>
        <xdr:cNvSpPr txBox="1"/>
      </xdr:nvSpPr>
      <xdr:spPr>
        <a:xfrm>
          <a:off x="10528300" y="95535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100965</xdr:rowOff>
    </xdr:from>
    <xdr:to>
      <xdr:col>55</xdr:col>
      <xdr:colOff>50800</xdr:colOff>
      <xdr:row>57</xdr:row>
      <xdr:rowOff>31115</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104267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63500</xdr:rowOff>
    </xdr:from>
    <xdr:to>
      <xdr:col>50</xdr:col>
      <xdr:colOff>114300</xdr:colOff>
      <xdr:row>57</xdr:row>
      <xdr:rowOff>74930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8750300" y="98361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102870</xdr:rowOff>
    </xdr:from>
    <xdr:to>
      <xdr:col>50</xdr:col>
      <xdr:colOff>165100</xdr:colOff>
      <xdr:row>57</xdr:row>
      <xdr:rowOff>33020</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9588500" y="97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49530</xdr:rowOff>
    </xdr:from>
    <xdr:ext cx="532765" cy="25908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9371965" y="9479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74930</xdr:rowOff>
    </xdr:from>
    <xdr:to>
      <xdr:col>45</xdr:col>
      <xdr:colOff>177800</xdr:colOff>
      <xdr:row>57</xdr:row>
      <xdr:rowOff>113665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7861300" y="98475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123825</xdr:rowOff>
    </xdr:from>
    <xdr:to>
      <xdr:col>46</xdr:col>
      <xdr:colOff>38100</xdr:colOff>
      <xdr:row>57</xdr:row>
      <xdr:rowOff>53975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8699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70485</xdr:rowOff>
    </xdr:from>
    <xdr:ext cx="532765" cy="25908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8482965" y="9500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63500</xdr:rowOff>
    </xdr:from>
    <xdr:to>
      <xdr:col>41</xdr:col>
      <xdr:colOff>50800</xdr:colOff>
      <xdr:row>57</xdr:row>
      <xdr:rowOff>113665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972300" y="98361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104140</xdr:rowOff>
    </xdr:from>
    <xdr:to>
      <xdr:col>41</xdr:col>
      <xdr:colOff>101600</xdr:colOff>
      <xdr:row>57</xdr:row>
      <xdr:rowOff>34290</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50800</xdr:rowOff>
    </xdr:from>
    <xdr:ext cx="53276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7593965" y="9480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107950</xdr:rowOff>
    </xdr:from>
    <xdr:to>
      <xdr:col>36</xdr:col>
      <xdr:colOff>165100</xdr:colOff>
      <xdr:row>57</xdr:row>
      <xdr:rowOff>38100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6921500" y="97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54610</xdr:rowOff>
    </xdr:from>
    <xdr:ext cx="532765" cy="25717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704965" y="94843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146685</xdr:rowOff>
    </xdr:from>
    <xdr:to>
      <xdr:col>55</xdr:col>
      <xdr:colOff>50800</xdr:colOff>
      <xdr:row>57</xdr:row>
      <xdr:rowOff>76835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104267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125095</xdr:rowOff>
    </xdr:from>
    <xdr:ext cx="534670" cy="258445"/>
    <xdr:sp macro="" textlink="">
      <xdr:nvSpPr>
        <xdr:cNvPr id="358" name="農林水産業費該当値テキスト">
          <a:extLst>
            <a:ext uri="{FF2B5EF4-FFF2-40B4-BE49-F238E27FC236}">
              <a16:creationId xmlns:a16="http://schemas.microsoft.com/office/drawing/2014/main" id="{00000000-0008-0000-0700-000066010000}"/>
            </a:ext>
          </a:extLst>
        </xdr:cNvPr>
        <xdr:cNvSpPr txBox="1"/>
      </xdr:nvSpPr>
      <xdr:spPr>
        <a:xfrm>
          <a:off x="10528300" y="9726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12065</xdr:rowOff>
    </xdr:from>
    <xdr:to>
      <xdr:col>50</xdr:col>
      <xdr:colOff>165100</xdr:colOff>
      <xdr:row>57</xdr:row>
      <xdr:rowOff>113665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9588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104775</xdr:rowOff>
    </xdr:from>
    <xdr:ext cx="53276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1965" y="9877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24130</xdr:rowOff>
    </xdr:from>
    <xdr:to>
      <xdr:col>46</xdr:col>
      <xdr:colOff>38100</xdr:colOff>
      <xdr:row>57</xdr:row>
      <xdr:rowOff>125730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8699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116840</xdr:rowOff>
    </xdr:from>
    <xdr:ext cx="53276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2965" y="9889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63500</xdr:rowOff>
    </xdr:from>
    <xdr:to>
      <xdr:col>41</xdr:col>
      <xdr:colOff>101600</xdr:colOff>
      <xdr:row>57</xdr:row>
      <xdr:rowOff>164465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7810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155575</xdr:rowOff>
    </xdr:from>
    <xdr:ext cx="532765" cy="25717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3965" y="99282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43,209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12065</xdr:rowOff>
    </xdr:from>
    <xdr:to>
      <xdr:col>36</xdr:col>
      <xdr:colOff>165100</xdr:colOff>
      <xdr:row>57</xdr:row>
      <xdr:rowOff>113665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6921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104775</xdr:rowOff>
    </xdr:from>
    <xdr:ext cx="532765"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877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3725"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商工費グラフ枠">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122555</xdr:rowOff>
    </xdr:from>
    <xdr:to>
      <xdr:col>54</xdr:col>
      <xdr:colOff>189865</xdr:colOff>
      <xdr:row>79</xdr:row>
      <xdr:rowOff>34290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flipV="1">
          <a:off x="10475595" y="12124055"/>
          <a:ext cx="127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38100</xdr:rowOff>
    </xdr:from>
    <xdr:ext cx="469900" cy="259080"/>
    <xdr:sp macro="" textlink="">
      <xdr:nvSpPr>
        <xdr:cNvPr id="391" name="商工費最小値テキスト">
          <a:extLst>
            <a:ext uri="{FF2B5EF4-FFF2-40B4-BE49-F238E27FC236}">
              <a16:creationId xmlns:a16="http://schemas.microsoft.com/office/drawing/2014/main" id="{00000000-0008-0000-0700-000087010000}"/>
            </a:ext>
          </a:extLst>
        </xdr:cNvPr>
        <xdr:cNvSpPr txBox="1"/>
      </xdr:nvSpPr>
      <xdr:spPr>
        <a:xfrm>
          <a:off x="10528300" y="13582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34290</xdr:rowOff>
    </xdr:from>
    <xdr:to>
      <xdr:col>55</xdr:col>
      <xdr:colOff>88900</xdr:colOff>
      <xdr:row>79</xdr:row>
      <xdr:rowOff>34290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357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69215</xdr:rowOff>
    </xdr:from>
    <xdr:ext cx="598805" cy="259080"/>
    <xdr:sp macro="" textlink="">
      <xdr:nvSpPr>
        <xdr:cNvPr id="393" name="商工費最大値テキスト">
          <a:extLst>
            <a:ext uri="{FF2B5EF4-FFF2-40B4-BE49-F238E27FC236}">
              <a16:creationId xmlns:a16="http://schemas.microsoft.com/office/drawing/2014/main" id="{00000000-0008-0000-0700-000089010000}"/>
            </a:ext>
          </a:extLst>
        </xdr:cNvPr>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384,485</a:t>
          </a:r>
          <a:endParaRPr kumimoji="1" lang="ja-JP" altLang="en-US" sz="1000" b="1">
            <a:latin typeface="ＭＳ Ｐゴシック"/>
          </a:endParaRPr>
        </a:p>
      </xdr:txBody>
    </xdr:sp>
    <xdr:clientData/>
  </xdr:oneCellAnchor>
  <xdr:twoCellAnchor>
    <xdr:from>
      <xdr:col>54</xdr:col>
      <xdr:colOff>101600</xdr:colOff>
      <xdr:row>70</xdr:row>
      <xdr:rowOff>122555</xdr:rowOff>
    </xdr:from>
    <xdr:to>
      <xdr:col>55</xdr:col>
      <xdr:colOff>88900</xdr:colOff>
      <xdr:row>70</xdr:row>
      <xdr:rowOff>122555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92075</xdr:rowOff>
    </xdr:from>
    <xdr:to>
      <xdr:col>55</xdr:col>
      <xdr:colOff>0</xdr:colOff>
      <xdr:row>78</xdr:row>
      <xdr:rowOff>107315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9639300" y="1346517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5080</xdr:rowOff>
    </xdr:from>
    <xdr:ext cx="534670" cy="259080"/>
    <xdr:sp macro="" textlink="">
      <xdr:nvSpPr>
        <xdr:cNvPr id="396" name="商工費平均値テキスト">
          <a:extLst>
            <a:ext uri="{FF2B5EF4-FFF2-40B4-BE49-F238E27FC236}">
              <a16:creationId xmlns:a16="http://schemas.microsoft.com/office/drawing/2014/main" id="{00000000-0008-0000-0700-00008C010000}"/>
            </a:ext>
          </a:extLst>
        </xdr:cNvPr>
        <xdr:cNvSpPr txBox="1"/>
      </xdr:nvSpPr>
      <xdr:spPr>
        <a:xfrm>
          <a:off x="10528300" y="1320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153670</xdr:rowOff>
    </xdr:from>
    <xdr:to>
      <xdr:col>55</xdr:col>
      <xdr:colOff>50800</xdr:colOff>
      <xdr:row>78</xdr:row>
      <xdr:rowOff>83820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104267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92075</xdr:rowOff>
    </xdr:from>
    <xdr:to>
      <xdr:col>50</xdr:col>
      <xdr:colOff>114300</xdr:colOff>
      <xdr:row>78</xdr:row>
      <xdr:rowOff>149860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8750300" y="1346517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106045</xdr:rowOff>
    </xdr:from>
    <xdr:ext cx="53276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9371965" y="13136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149860</xdr:rowOff>
    </xdr:from>
    <xdr:to>
      <xdr:col>45</xdr:col>
      <xdr:colOff>177800</xdr:colOff>
      <xdr:row>78</xdr:row>
      <xdr:rowOff>159385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7861300" y="135229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59055</xdr:rowOff>
    </xdr:from>
    <xdr:to>
      <xdr:col>46</xdr:col>
      <xdr:colOff>38100</xdr:colOff>
      <xdr:row>78</xdr:row>
      <xdr:rowOff>160655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8699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6350</xdr:rowOff>
    </xdr:from>
    <xdr:ext cx="532765" cy="25717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8482965" y="13208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27,787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151130</xdr:rowOff>
    </xdr:from>
    <xdr:to>
      <xdr:col>41</xdr:col>
      <xdr:colOff>50800</xdr:colOff>
      <xdr:row>78</xdr:row>
      <xdr:rowOff>159385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972300" y="135242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74930</xdr:rowOff>
    </xdr:from>
    <xdr:to>
      <xdr:col>41</xdr:col>
      <xdr:colOff>101600</xdr:colOff>
      <xdr:row>79</xdr:row>
      <xdr:rowOff>4445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781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20955</xdr:rowOff>
    </xdr:from>
    <xdr:ext cx="532765" cy="25717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7593965" y="132226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67310</xdr:rowOff>
    </xdr:from>
    <xdr:to>
      <xdr:col>36</xdr:col>
      <xdr:colOff>165100</xdr:colOff>
      <xdr:row>78</xdr:row>
      <xdr:rowOff>168910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69215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xdr:rowOff>
    </xdr:from>
    <xdr:ext cx="532765"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04965" y="13215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25,617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56515</xdr:rowOff>
    </xdr:from>
    <xdr:to>
      <xdr:col>55</xdr:col>
      <xdr:colOff>50800</xdr:colOff>
      <xdr:row>78</xdr:row>
      <xdr:rowOff>158115</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104267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143510</xdr:rowOff>
    </xdr:from>
    <xdr:ext cx="534670" cy="257175"/>
    <xdr:sp macro="" textlink="">
      <xdr:nvSpPr>
        <xdr:cNvPr id="415" name="商工費該当値テキスト">
          <a:extLst>
            <a:ext uri="{FF2B5EF4-FFF2-40B4-BE49-F238E27FC236}">
              <a16:creationId xmlns:a16="http://schemas.microsoft.com/office/drawing/2014/main" id="{00000000-0008-0000-0700-00009F010000}"/>
            </a:ext>
          </a:extLst>
        </xdr:cNvPr>
        <xdr:cNvSpPr txBox="1"/>
      </xdr:nvSpPr>
      <xdr:spPr>
        <a:xfrm>
          <a:off x="10528300" y="1334516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41275</xdr:rowOff>
    </xdr:from>
    <xdr:to>
      <xdr:col>50</xdr:col>
      <xdr:colOff>165100</xdr:colOff>
      <xdr:row>78</xdr:row>
      <xdr:rowOff>143510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9588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133985</xdr:rowOff>
    </xdr:from>
    <xdr:ext cx="532765" cy="25717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1965" y="135070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99060</xdr:rowOff>
    </xdr:from>
    <xdr:to>
      <xdr:col>46</xdr:col>
      <xdr:colOff>38100</xdr:colOff>
      <xdr:row>79</xdr:row>
      <xdr:rowOff>29210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86995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20320</xdr:rowOff>
    </xdr:from>
    <xdr:ext cx="532765" cy="25717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2965" y="13564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109220</xdr:rowOff>
    </xdr:from>
    <xdr:to>
      <xdr:col>41</xdr:col>
      <xdr:colOff>101600</xdr:colOff>
      <xdr:row>79</xdr:row>
      <xdr:rowOff>38735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7810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29845</xdr:rowOff>
    </xdr:from>
    <xdr:ext cx="532765" cy="25717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3965" y="135743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100330</xdr:rowOff>
    </xdr:from>
    <xdr:to>
      <xdr:col>36</xdr:col>
      <xdr:colOff>165100</xdr:colOff>
      <xdr:row>79</xdr:row>
      <xdr:rowOff>30480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6921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21590</xdr:rowOff>
    </xdr:from>
    <xdr:ext cx="532765"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4965" y="13566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015" cy="25717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17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154940</xdr:rowOff>
    </xdr:from>
    <xdr:to>
      <xdr:col>54</xdr:col>
      <xdr:colOff>189865</xdr:colOff>
      <xdr:row>98</xdr:row>
      <xdr:rowOff>132715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13990"/>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136525</xdr:rowOff>
    </xdr:from>
    <xdr:ext cx="534670" cy="2584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36,565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132715</xdr:rowOff>
    </xdr:from>
    <xdr:to>
      <xdr:col>55</xdr:col>
      <xdr:colOff>88900</xdr:colOff>
      <xdr:row>98</xdr:row>
      <xdr:rowOff>132715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101600</xdr:rowOff>
    </xdr:from>
    <xdr:ext cx="598805" cy="259080"/>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156,302</a:t>
          </a:r>
          <a:endParaRPr kumimoji="1" lang="ja-JP" altLang="en-US" sz="1000" b="1">
            <a:latin typeface="ＭＳ Ｐゴシック"/>
          </a:endParaRPr>
        </a:p>
      </xdr:txBody>
    </xdr:sp>
    <xdr:clientData/>
  </xdr:oneCellAnchor>
  <xdr:twoCellAnchor>
    <xdr:from>
      <xdr:col>54</xdr:col>
      <xdr:colOff>101600</xdr:colOff>
      <xdr:row>89</xdr:row>
      <xdr:rowOff>154940</xdr:rowOff>
    </xdr:from>
    <xdr:to>
      <xdr:col>55</xdr:col>
      <xdr:colOff>88900</xdr:colOff>
      <xdr:row>89</xdr:row>
      <xdr:rowOff>154940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27305</xdr:rowOff>
    </xdr:from>
    <xdr:to>
      <xdr:col>55</xdr:col>
      <xdr:colOff>0</xdr:colOff>
      <xdr:row>94</xdr:row>
      <xdr:rowOff>124460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5800705"/>
          <a:ext cx="8382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168275</xdr:rowOff>
    </xdr:from>
    <xdr:ext cx="534670" cy="25717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845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82,037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18415</xdr:rowOff>
    </xdr:from>
    <xdr:to>
      <xdr:col>55</xdr:col>
      <xdr:colOff>50800</xdr:colOff>
      <xdr:row>95</xdr:row>
      <xdr:rowOff>120650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306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124460</xdr:rowOff>
    </xdr:from>
    <xdr:to>
      <xdr:col>50</xdr:col>
      <xdr:colOff>114300</xdr:colOff>
      <xdr:row>97</xdr:row>
      <xdr:rowOff>80645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24076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113030</xdr:rowOff>
    </xdr:from>
    <xdr:ext cx="53276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4007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81,900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80645</xdr:rowOff>
    </xdr:from>
    <xdr:to>
      <xdr:col>45</xdr:col>
      <xdr:colOff>177800</xdr:colOff>
      <xdr:row>98</xdr:row>
      <xdr:rowOff>1905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112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59055</xdr:rowOff>
    </xdr:from>
    <xdr:to>
      <xdr:col>46</xdr:col>
      <xdr:colOff>38100</xdr:colOff>
      <xdr:row>95</xdr:row>
      <xdr:rowOff>160655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6350</xdr:rowOff>
    </xdr:from>
    <xdr:ext cx="532765" cy="25717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1226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171450</xdr:rowOff>
    </xdr:from>
    <xdr:to>
      <xdr:col>41</xdr:col>
      <xdr:colOff>50800</xdr:colOff>
      <xdr:row>98</xdr:row>
      <xdr:rowOff>1905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459200"/>
          <a:ext cx="8890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116205</xdr:rowOff>
    </xdr:from>
    <xdr:to>
      <xdr:col>41</xdr:col>
      <xdr:colOff>101600</xdr:colOff>
      <xdr:row>96</xdr:row>
      <xdr:rowOff>46355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63500</xdr:rowOff>
    </xdr:from>
    <xdr:ext cx="532765" cy="25717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179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97790</xdr:rowOff>
    </xdr:from>
    <xdr:to>
      <xdr:col>36</xdr:col>
      <xdr:colOff>165100</xdr:colOff>
      <xdr:row>96</xdr:row>
      <xdr:rowOff>27305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43815</xdr:rowOff>
    </xdr:from>
    <xdr:ext cx="532765" cy="25717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1601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147955</xdr:rowOff>
    </xdr:from>
    <xdr:to>
      <xdr:col>55</xdr:col>
      <xdr:colOff>50800</xdr:colOff>
      <xdr:row>92</xdr:row>
      <xdr:rowOff>78105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57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170815</xdr:rowOff>
    </xdr:from>
    <xdr:ext cx="598805" cy="2584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601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125,832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73660</xdr:rowOff>
    </xdr:from>
    <xdr:to>
      <xdr:col>50</xdr:col>
      <xdr:colOff>165100</xdr:colOff>
      <xdr:row>95</xdr:row>
      <xdr:rowOff>3810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20320</xdr:rowOff>
    </xdr:from>
    <xdr:ext cx="532765" cy="25717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59651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29845</xdr:rowOff>
    </xdr:from>
    <xdr:to>
      <xdr:col>46</xdr:col>
      <xdr:colOff>38100</xdr:colOff>
      <xdr:row>97</xdr:row>
      <xdr:rowOff>132080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122555</xdr:rowOff>
    </xdr:from>
    <xdr:ext cx="532765" cy="25717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2965" y="16753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122555</xdr:rowOff>
    </xdr:from>
    <xdr:to>
      <xdr:col>41</xdr:col>
      <xdr:colOff>101600</xdr:colOff>
      <xdr:row>98</xdr:row>
      <xdr:rowOff>52705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43815</xdr:rowOff>
    </xdr:from>
    <xdr:ext cx="532765" cy="25717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3965" y="168459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120650</xdr:rowOff>
    </xdr:from>
    <xdr:to>
      <xdr:col>36</xdr:col>
      <xdr:colOff>165100</xdr:colOff>
      <xdr:row>96</xdr:row>
      <xdr:rowOff>50800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4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41910</xdr:rowOff>
    </xdr:from>
    <xdr:ext cx="532765" cy="25717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4965" y="16501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015" cy="25908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95250</xdr:rowOff>
    </xdr:from>
    <xdr:to>
      <xdr:col>85</xdr:col>
      <xdr:colOff>126365</xdr:colOff>
      <xdr:row>37</xdr:row>
      <xdr:rowOff>154940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753100"/>
          <a:ext cx="1270" cy="745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158750</xdr:rowOff>
    </xdr:from>
    <xdr:ext cx="534670" cy="259080"/>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02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18,316</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154940</xdr:rowOff>
    </xdr:from>
    <xdr:to>
      <xdr:col>86</xdr:col>
      <xdr:colOff>25400</xdr:colOff>
      <xdr:row>37</xdr:row>
      <xdr:rowOff>154940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49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41910</xdr:rowOff>
    </xdr:from>
    <xdr:ext cx="534670" cy="25717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528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76,977</a:t>
          </a:r>
          <a:endParaRPr kumimoji="1" lang="ja-JP" altLang="en-US" sz="1000" b="1">
            <a:latin typeface="ＭＳ Ｐゴシック"/>
          </a:endParaRPr>
        </a:p>
      </xdr:txBody>
    </xdr:sp>
    <xdr:clientData/>
  </xdr:oneCellAnchor>
  <xdr:twoCellAnchor>
    <xdr:from>
      <xdr:col>85</xdr:col>
      <xdr:colOff>38100</xdr:colOff>
      <xdr:row>33</xdr:row>
      <xdr:rowOff>95250</xdr:rowOff>
    </xdr:from>
    <xdr:to>
      <xdr:col>86</xdr:col>
      <xdr:colOff>25400</xdr:colOff>
      <xdr:row>33</xdr:row>
      <xdr:rowOff>95250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95250</xdr:rowOff>
    </xdr:from>
    <xdr:to>
      <xdr:col>85</xdr:col>
      <xdr:colOff>127000</xdr:colOff>
      <xdr:row>34</xdr:row>
      <xdr:rowOff>635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7531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48895</xdr:rowOff>
    </xdr:from>
    <xdr:ext cx="534670" cy="259080"/>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221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70485</xdr:rowOff>
    </xdr:from>
    <xdr:to>
      <xdr:col>85</xdr:col>
      <xdr:colOff>177800</xdr:colOff>
      <xdr:row>37</xdr:row>
      <xdr:rowOff>635</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127635</xdr:rowOff>
    </xdr:from>
    <xdr:to>
      <xdr:col>81</xdr:col>
      <xdr:colOff>50800</xdr:colOff>
      <xdr:row>34</xdr:row>
      <xdr:rowOff>635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5614035"/>
          <a:ext cx="8890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8890</xdr:rowOff>
    </xdr:from>
    <xdr:to>
      <xdr:col>81</xdr:col>
      <xdr:colOff>101600</xdr:colOff>
      <xdr:row>36</xdr:row>
      <xdr:rowOff>110490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101600</xdr:rowOff>
    </xdr:from>
    <xdr:ext cx="532765" cy="259080"/>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3965" y="62738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30</xdr:row>
      <xdr:rowOff>141605</xdr:rowOff>
    </xdr:from>
    <xdr:to>
      <xdr:col>76</xdr:col>
      <xdr:colOff>114300</xdr:colOff>
      <xdr:row>32</xdr:row>
      <xdr:rowOff>127635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5285105"/>
          <a:ext cx="8890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121920</xdr:rowOff>
    </xdr:from>
    <xdr:ext cx="532765" cy="25717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4965" y="62941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30</xdr:row>
      <xdr:rowOff>55880</xdr:rowOff>
    </xdr:from>
    <xdr:to>
      <xdr:col>71</xdr:col>
      <xdr:colOff>177800</xdr:colOff>
      <xdr:row>30</xdr:row>
      <xdr:rowOff>141605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19938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13335</xdr:rowOff>
    </xdr:from>
    <xdr:to>
      <xdr:col>72</xdr:col>
      <xdr:colOff>38100</xdr:colOff>
      <xdr:row>36</xdr:row>
      <xdr:rowOff>114935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106045</xdr:rowOff>
    </xdr:from>
    <xdr:ext cx="532765" cy="259080"/>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5965" y="62782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56515</xdr:rowOff>
    </xdr:from>
    <xdr:to>
      <xdr:col>67</xdr:col>
      <xdr:colOff>101600</xdr:colOff>
      <xdr:row>36</xdr:row>
      <xdr:rowOff>158115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149225</xdr:rowOff>
    </xdr:from>
    <xdr:ext cx="532765"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6965" y="6321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35,555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33</xdr:row>
      <xdr:rowOff>44450</xdr:rowOff>
    </xdr:from>
    <xdr:to>
      <xdr:col>85</xdr:col>
      <xdr:colOff>177800</xdr:colOff>
      <xdr:row>33</xdr:row>
      <xdr:rowOff>146050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168910</xdr:rowOff>
    </xdr:from>
    <xdr:ext cx="534670" cy="25717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655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121285</xdr:rowOff>
    </xdr:from>
    <xdr:to>
      <xdr:col>81</xdr:col>
      <xdr:colOff>101600</xdr:colOff>
      <xdr:row>34</xdr:row>
      <xdr:rowOff>52070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779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67945</xdr:rowOff>
    </xdr:from>
    <xdr:ext cx="532765" cy="2584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3965" y="55543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76835</xdr:rowOff>
    </xdr:from>
    <xdr:to>
      <xdr:col>76</xdr:col>
      <xdr:colOff>165100</xdr:colOff>
      <xdr:row>33</xdr:row>
      <xdr:rowOff>6985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5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23495</xdr:rowOff>
    </xdr:from>
    <xdr:ext cx="532765"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4965" y="5338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87,946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30</xdr:row>
      <xdr:rowOff>90805</xdr:rowOff>
    </xdr:from>
    <xdr:to>
      <xdr:col>72</xdr:col>
      <xdr:colOff>38100</xdr:colOff>
      <xdr:row>31</xdr:row>
      <xdr:rowOff>20955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29</xdr:row>
      <xdr:rowOff>37465</xdr:rowOff>
    </xdr:from>
    <xdr:ext cx="5969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03580" y="5009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113,838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30</xdr:row>
      <xdr:rowOff>5080</xdr:rowOff>
    </xdr:from>
    <xdr:to>
      <xdr:col>67</xdr:col>
      <xdr:colOff>101600</xdr:colOff>
      <xdr:row>30</xdr:row>
      <xdr:rowOff>106680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1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28</xdr:row>
      <xdr:rowOff>123190</xdr:rowOff>
    </xdr:from>
    <xdr:ext cx="596900" cy="25717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14580" y="4923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120,621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99060</xdr:rowOff>
    </xdr:from>
    <xdr:to>
      <xdr:col>85</xdr:col>
      <xdr:colOff>126365</xdr:colOff>
      <xdr:row>57</xdr:row>
      <xdr:rowOff>125730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3010"/>
          <a:ext cx="127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129540</xdr:rowOff>
    </xdr:from>
    <xdr:ext cx="534670" cy="259080"/>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40,574</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125730</xdr:rowOff>
    </xdr:from>
    <xdr:to>
      <xdr:col>86</xdr:col>
      <xdr:colOff>25400</xdr:colOff>
      <xdr:row>57</xdr:row>
      <xdr:rowOff>125730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45720</xdr:rowOff>
    </xdr:from>
    <xdr:ext cx="598805" cy="259080"/>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271,400</a:t>
          </a:r>
          <a:endParaRPr kumimoji="1" lang="ja-JP" altLang="en-US" sz="1000" b="1">
            <a:latin typeface="ＭＳ Ｐゴシック"/>
          </a:endParaRPr>
        </a:p>
      </xdr:txBody>
    </xdr:sp>
    <xdr:clientData/>
  </xdr:oneCellAnchor>
  <xdr:twoCellAnchor>
    <xdr:from>
      <xdr:col>85</xdr:col>
      <xdr:colOff>38100</xdr:colOff>
      <xdr:row>51</xdr:row>
      <xdr:rowOff>99060</xdr:rowOff>
    </xdr:from>
    <xdr:to>
      <xdr:col>86</xdr:col>
      <xdr:colOff>25400</xdr:colOff>
      <xdr:row>51</xdr:row>
      <xdr:rowOff>99060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20955</xdr:rowOff>
    </xdr:from>
    <xdr:to>
      <xdr:col>85</xdr:col>
      <xdr:colOff>127000</xdr:colOff>
      <xdr:row>57</xdr:row>
      <xdr:rowOff>27305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7936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99060</xdr:rowOff>
    </xdr:from>
    <xdr:ext cx="534670" cy="25717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8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76200</xdr:rowOff>
    </xdr:from>
    <xdr:to>
      <xdr:col>85</xdr:col>
      <xdr:colOff>177800</xdr:colOff>
      <xdr:row>57</xdr:row>
      <xdr:rowOff>6350</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27305</xdr:rowOff>
    </xdr:from>
    <xdr:to>
      <xdr:col>81</xdr:col>
      <xdr:colOff>50800</xdr:colOff>
      <xdr:row>57</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7999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71755</xdr:rowOff>
    </xdr:from>
    <xdr:to>
      <xdr:col>81</xdr:col>
      <xdr:colOff>101600</xdr:colOff>
      <xdr:row>57</xdr:row>
      <xdr:rowOff>1905</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18415</xdr:rowOff>
    </xdr:from>
    <xdr:ext cx="532765" cy="25717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3965" y="9448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78,751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52070</xdr:rowOff>
    </xdr:from>
    <xdr:to>
      <xdr:col>76</xdr:col>
      <xdr:colOff>114300</xdr:colOff>
      <xdr:row>57</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824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99060</xdr:rowOff>
    </xdr:from>
    <xdr:to>
      <xdr:col>76</xdr:col>
      <xdr:colOff>165100</xdr:colOff>
      <xdr:row>57</xdr:row>
      <xdr:rowOff>29210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45720</xdr:rowOff>
    </xdr:from>
    <xdr:ext cx="53276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4965" y="94754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52070</xdr:rowOff>
    </xdr:from>
    <xdr:to>
      <xdr:col>71</xdr:col>
      <xdr:colOff>177800</xdr:colOff>
      <xdr:row>57</xdr:row>
      <xdr:rowOff>90805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82472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88900</xdr:rowOff>
    </xdr:from>
    <xdr:to>
      <xdr:col>72</xdr:col>
      <xdr:colOff>38100</xdr:colOff>
      <xdr:row>57</xdr:row>
      <xdr:rowOff>19050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35560</xdr:rowOff>
    </xdr:from>
    <xdr:ext cx="532765" cy="25908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5965" y="9465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144145</xdr:rowOff>
    </xdr:from>
    <xdr:to>
      <xdr:col>67</xdr:col>
      <xdr:colOff>101600</xdr:colOff>
      <xdr:row>57</xdr:row>
      <xdr:rowOff>74930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90805</xdr:rowOff>
    </xdr:from>
    <xdr:ext cx="532765" cy="2584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6965" y="95205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141605</xdr:rowOff>
    </xdr:from>
    <xdr:to>
      <xdr:col>85</xdr:col>
      <xdr:colOff>177800</xdr:colOff>
      <xdr:row>57</xdr:row>
      <xdr:rowOff>71755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56515</xdr:rowOff>
    </xdr:from>
    <xdr:ext cx="534670" cy="2584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577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63,449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147955</xdr:rowOff>
    </xdr:from>
    <xdr:to>
      <xdr:col>81</xdr:col>
      <xdr:colOff>101600</xdr:colOff>
      <xdr:row>57</xdr:row>
      <xdr:rowOff>78105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74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69215</xdr:rowOff>
    </xdr:from>
    <xdr:ext cx="53276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9841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12700</xdr:rowOff>
    </xdr:from>
    <xdr:to>
      <xdr:col>76</xdr:col>
      <xdr:colOff>165100</xdr:colOff>
      <xdr:row>57</xdr:row>
      <xdr:rowOff>114300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105410</xdr:rowOff>
    </xdr:from>
    <xdr:ext cx="532765" cy="25908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4965" y="9878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54,112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1270</xdr:rowOff>
    </xdr:from>
    <xdr:to>
      <xdr:col>72</xdr:col>
      <xdr:colOff>38100</xdr:colOff>
      <xdr:row>57</xdr:row>
      <xdr:rowOff>102870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93980</xdr:rowOff>
    </xdr:from>
    <xdr:ext cx="532765"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5965" y="9866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56,646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40640</xdr:rowOff>
    </xdr:from>
    <xdr:to>
      <xdr:col>67</xdr:col>
      <xdr:colOff>101600</xdr:colOff>
      <xdr:row>57</xdr:row>
      <xdr:rowOff>141605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132715</xdr:rowOff>
    </xdr:from>
    <xdr:ext cx="532765" cy="25717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6965" y="99053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015" cy="25717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725" cy="25717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725" cy="25717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725" cy="25717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87630</xdr:rowOff>
    </xdr:from>
    <xdr:to>
      <xdr:col>85</xdr:col>
      <xdr:colOff>126365</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164465</xdr:rowOff>
    </xdr:from>
    <xdr:ext cx="249555" cy="259080"/>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5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34290</xdr:rowOff>
    </xdr:from>
    <xdr:ext cx="598805" cy="259080"/>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547,783</a:t>
          </a:r>
          <a:endParaRPr kumimoji="1" lang="ja-JP" altLang="en-US" sz="1000" b="1">
            <a:latin typeface="ＭＳ Ｐゴシック"/>
          </a:endParaRPr>
        </a:p>
      </xdr:txBody>
    </xdr:sp>
    <xdr:clientData/>
  </xdr:oneCellAnchor>
  <xdr:twoCellAnchor>
    <xdr:from>
      <xdr:col>85</xdr:col>
      <xdr:colOff>38100</xdr:colOff>
      <xdr:row>71</xdr:row>
      <xdr:rowOff>87630</xdr:rowOff>
    </xdr:from>
    <xdr:to>
      <xdr:col>86</xdr:col>
      <xdr:colOff>25400</xdr:colOff>
      <xdr:row>71</xdr:row>
      <xdr:rowOff>87630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109855</xdr:rowOff>
    </xdr:from>
    <xdr:to>
      <xdr:col>85</xdr:col>
      <xdr:colOff>127000</xdr:colOff>
      <xdr:row>78</xdr:row>
      <xdr:rowOff>122555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4829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81915</xdr:rowOff>
    </xdr:from>
    <xdr:ext cx="534670" cy="259080"/>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5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59055</xdr:rowOff>
    </xdr:from>
    <xdr:to>
      <xdr:col>85</xdr:col>
      <xdr:colOff>177800</xdr:colOff>
      <xdr:row>78</xdr:row>
      <xdr:rowOff>160655</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121920</xdr:rowOff>
    </xdr:from>
    <xdr:to>
      <xdr:col>81</xdr:col>
      <xdr:colOff>50800</xdr:colOff>
      <xdr:row>78</xdr:row>
      <xdr:rowOff>122555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49502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57150</xdr:rowOff>
    </xdr:from>
    <xdr:to>
      <xdr:col>81</xdr:col>
      <xdr:colOff>101600</xdr:colOff>
      <xdr:row>78</xdr:row>
      <xdr:rowOff>158750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3810</xdr:rowOff>
    </xdr:from>
    <xdr:ext cx="53276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3965" y="13205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121920</xdr:rowOff>
    </xdr:from>
    <xdr:to>
      <xdr:col>76</xdr:col>
      <xdr:colOff>114300</xdr:colOff>
      <xdr:row>78</xdr:row>
      <xdr:rowOff>128905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3703300" y="13495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52070</xdr:rowOff>
    </xdr:from>
    <xdr:to>
      <xdr:col>76</xdr:col>
      <xdr:colOff>165100</xdr:colOff>
      <xdr:row>78</xdr:row>
      <xdr:rowOff>153035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5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169545</xdr:rowOff>
    </xdr:from>
    <xdr:ext cx="532765" cy="25717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4965" y="13199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120650</xdr:rowOff>
    </xdr:from>
    <xdr:to>
      <xdr:col>71</xdr:col>
      <xdr:colOff>177800</xdr:colOff>
      <xdr:row>78</xdr:row>
      <xdr:rowOff>128905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493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66040</xdr:rowOff>
    </xdr:from>
    <xdr:to>
      <xdr:col>72</xdr:col>
      <xdr:colOff>38100</xdr:colOff>
      <xdr:row>78</xdr:row>
      <xdr:rowOff>167640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12700</xdr:rowOff>
    </xdr:from>
    <xdr:ext cx="53276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5965" y="132143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53975</xdr:rowOff>
    </xdr:from>
    <xdr:to>
      <xdr:col>67</xdr:col>
      <xdr:colOff>101600</xdr:colOff>
      <xdr:row>78</xdr:row>
      <xdr:rowOff>155575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635</xdr:rowOff>
    </xdr:from>
    <xdr:ext cx="53276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6965" y="132022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59055</xdr:rowOff>
    </xdr:from>
    <xdr:to>
      <xdr:col>85</xdr:col>
      <xdr:colOff>177800</xdr:colOff>
      <xdr:row>78</xdr:row>
      <xdr:rowOff>160655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37465</xdr:rowOff>
    </xdr:from>
    <xdr:ext cx="534670" cy="259080"/>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71755</xdr:rowOff>
    </xdr:from>
    <xdr:to>
      <xdr:col>81</xdr:col>
      <xdr:colOff>101600</xdr:colOff>
      <xdr:row>79</xdr:row>
      <xdr:rowOff>1905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164465</xdr:rowOff>
    </xdr:from>
    <xdr:ext cx="467995"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537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163830</xdr:rowOff>
    </xdr:from>
    <xdr:ext cx="467995" cy="25908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350" y="13536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78105</xdr:rowOff>
    </xdr:from>
    <xdr:to>
      <xdr:col>72</xdr:col>
      <xdr:colOff>38100</xdr:colOff>
      <xdr:row>79</xdr:row>
      <xdr:rowOff>8255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170815</xdr:rowOff>
    </xdr:from>
    <xdr:ext cx="467995" cy="2584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350" y="1354391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69850</xdr:rowOff>
    </xdr:from>
    <xdr:to>
      <xdr:col>67</xdr:col>
      <xdr:colOff>101600</xdr:colOff>
      <xdr:row>79</xdr:row>
      <xdr:rowOff>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162560</xdr:rowOff>
    </xdr:from>
    <xdr:ext cx="46799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350" y="13535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44450</xdr:rowOff>
    </xdr:from>
    <xdr:to>
      <xdr:col>85</xdr:col>
      <xdr:colOff>126365</xdr:colOff>
      <xdr:row>98</xdr:row>
      <xdr:rowOff>15240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817850"/>
          <a:ext cx="1270" cy="999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19050</xdr:rowOff>
    </xdr:from>
    <xdr:ext cx="534670" cy="25717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8211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15240</xdr:rowOff>
    </xdr:from>
    <xdr:to>
      <xdr:col>86</xdr:col>
      <xdr:colOff>25400</xdr:colOff>
      <xdr:row>98</xdr:row>
      <xdr:rowOff>15240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817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162560</xdr:rowOff>
    </xdr:from>
    <xdr:ext cx="598805" cy="259080"/>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157,526</a:t>
          </a:r>
          <a:endParaRPr kumimoji="1" lang="ja-JP" altLang="en-US" sz="1000" b="1">
            <a:latin typeface="ＭＳ Ｐゴシック"/>
          </a:endParaRPr>
        </a:p>
      </xdr:txBody>
    </xdr:sp>
    <xdr:clientData/>
  </xdr:oneCellAnchor>
  <xdr:twoCellAnchor>
    <xdr:from>
      <xdr:col>85</xdr:col>
      <xdr:colOff>38100</xdr:colOff>
      <xdr:row>92</xdr:row>
      <xdr:rowOff>44450</xdr:rowOff>
    </xdr:from>
    <xdr:to>
      <xdr:col>86</xdr:col>
      <xdr:colOff>25400</xdr:colOff>
      <xdr:row>92</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81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77470</xdr:rowOff>
    </xdr:from>
    <xdr:to>
      <xdr:col>85</xdr:col>
      <xdr:colOff>127000</xdr:colOff>
      <xdr:row>92</xdr:row>
      <xdr:rowOff>111125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585087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24765</xdr:rowOff>
    </xdr:from>
    <xdr:ext cx="534670" cy="259080"/>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83,116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46355</xdr:rowOff>
    </xdr:from>
    <xdr:to>
      <xdr:col>85</xdr:col>
      <xdr:colOff>177800</xdr:colOff>
      <xdr:row>95</xdr:row>
      <xdr:rowOff>147955</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111125</xdr:rowOff>
    </xdr:from>
    <xdr:to>
      <xdr:col>81</xdr:col>
      <xdr:colOff>50800</xdr:colOff>
      <xdr:row>93</xdr:row>
      <xdr:rowOff>42545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588452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65405</xdr:rowOff>
    </xdr:from>
    <xdr:to>
      <xdr:col>81</xdr:col>
      <xdr:colOff>101600</xdr:colOff>
      <xdr:row>95</xdr:row>
      <xdr:rowOff>167005</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158115</xdr:rowOff>
    </xdr:from>
    <xdr:ext cx="532765" cy="25717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13965" y="164458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42545</xdr:rowOff>
    </xdr:from>
    <xdr:to>
      <xdr:col>76</xdr:col>
      <xdr:colOff>114300</xdr:colOff>
      <xdr:row>93</xdr:row>
      <xdr:rowOff>112395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598739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24765</xdr:rowOff>
    </xdr:from>
    <xdr:to>
      <xdr:col>76</xdr:col>
      <xdr:colOff>165100</xdr:colOff>
      <xdr:row>95</xdr:row>
      <xdr:rowOff>126365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31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117475</xdr:rowOff>
    </xdr:from>
    <xdr:ext cx="53276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4965" y="16405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85,913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71755</xdr:rowOff>
    </xdr:from>
    <xdr:to>
      <xdr:col>71</xdr:col>
      <xdr:colOff>177800</xdr:colOff>
      <xdr:row>93</xdr:row>
      <xdr:rowOff>112395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814300" y="15502255"/>
          <a:ext cx="8890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53975</xdr:rowOff>
    </xdr:from>
    <xdr:to>
      <xdr:col>72</xdr:col>
      <xdr:colOff>38100</xdr:colOff>
      <xdr:row>95</xdr:row>
      <xdr:rowOff>155575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34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147320</xdr:rowOff>
    </xdr:from>
    <xdr:ext cx="53276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5965" y="16435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35560</xdr:rowOff>
    </xdr:from>
    <xdr:to>
      <xdr:col>67</xdr:col>
      <xdr:colOff>101600</xdr:colOff>
      <xdr:row>95</xdr:row>
      <xdr:rowOff>137160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32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128270</xdr:rowOff>
    </xdr:from>
    <xdr:ext cx="532765" cy="25908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6965" y="16416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84,521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92</xdr:row>
      <xdr:rowOff>26670</xdr:rowOff>
    </xdr:from>
    <xdr:to>
      <xdr:col>85</xdr:col>
      <xdr:colOff>177800</xdr:colOff>
      <xdr:row>92</xdr:row>
      <xdr:rowOff>128270</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80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118110</xdr:rowOff>
    </xdr:from>
    <xdr:ext cx="598805" cy="259080"/>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720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60325</xdr:rowOff>
    </xdr:from>
    <xdr:to>
      <xdr:col>81</xdr:col>
      <xdr:colOff>101600</xdr:colOff>
      <xdr:row>92</xdr:row>
      <xdr:rowOff>161925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583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91</xdr:row>
      <xdr:rowOff>6985</xdr:rowOff>
    </xdr:from>
    <xdr:ext cx="596900" cy="25717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580" y="156089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148,712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163195</xdr:rowOff>
    </xdr:from>
    <xdr:to>
      <xdr:col>76</xdr:col>
      <xdr:colOff>165100</xdr:colOff>
      <xdr:row>93</xdr:row>
      <xdr:rowOff>93345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59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91</xdr:row>
      <xdr:rowOff>109855</xdr:rowOff>
    </xdr:from>
    <xdr:ext cx="596900" cy="25717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580" y="157118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135,269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61595</xdr:rowOff>
    </xdr:from>
    <xdr:to>
      <xdr:col>72</xdr:col>
      <xdr:colOff>38100</xdr:colOff>
      <xdr:row>93</xdr:row>
      <xdr:rowOff>163195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0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8890</xdr:rowOff>
    </xdr:from>
    <xdr:ext cx="596900" cy="25717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580" y="157822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20955</xdr:rowOff>
    </xdr:from>
    <xdr:to>
      <xdr:col>67</xdr:col>
      <xdr:colOff>101600</xdr:colOff>
      <xdr:row>90</xdr:row>
      <xdr:rowOff>122555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54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88</xdr:row>
      <xdr:rowOff>139065</xdr:rowOff>
    </xdr:from>
    <xdr:ext cx="5969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580" y="152266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198,900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01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5285"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810" y="62077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5455" cy="25717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5455"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5455" cy="25908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640" y="50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5455" cy="25717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148590</xdr:rowOff>
    </xdr:from>
    <xdr:to>
      <xdr:col>116</xdr:col>
      <xdr:colOff>62865</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463540"/>
          <a:ext cx="127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95250</xdr:rowOff>
    </xdr:from>
    <xdr:ext cx="469900" cy="259080"/>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23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1,663</a:t>
          </a:r>
          <a:endParaRPr kumimoji="1" lang="ja-JP" altLang="en-US" sz="1000" b="1">
            <a:latin typeface="ＭＳ Ｐゴシック"/>
          </a:endParaRPr>
        </a:p>
      </xdr:txBody>
    </xdr:sp>
    <xdr:clientData/>
  </xdr:oneCellAnchor>
  <xdr:twoCellAnchor>
    <xdr:from>
      <xdr:col>115</xdr:col>
      <xdr:colOff>165100</xdr:colOff>
      <xdr:row>31</xdr:row>
      <xdr:rowOff>148590</xdr:rowOff>
    </xdr:from>
    <xdr:to>
      <xdr:col>116</xdr:col>
      <xdr:colOff>152400</xdr:colOff>
      <xdr:row>31</xdr:row>
      <xdr:rowOff>148590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122555</xdr:rowOff>
    </xdr:from>
    <xdr:ext cx="313690" cy="25717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66205"/>
          <a:ext cx="31369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99695</xdr:rowOff>
    </xdr:from>
    <xdr:to>
      <xdr:col>116</xdr:col>
      <xdr:colOff>114300</xdr:colOff>
      <xdr:row>39</xdr:row>
      <xdr:rowOff>29845</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132080</xdr:rowOff>
    </xdr:from>
    <xdr:to>
      <xdr:col>112</xdr:col>
      <xdr:colOff>38100</xdr:colOff>
      <xdr:row>39</xdr:row>
      <xdr:rowOff>62230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78740</xdr:rowOff>
    </xdr:from>
    <xdr:ext cx="313690"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66455" y="64223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144780</xdr:rowOff>
    </xdr:from>
    <xdr:to>
      <xdr:col>107</xdr:col>
      <xdr:colOff>101600</xdr:colOff>
      <xdr:row>39</xdr:row>
      <xdr:rowOff>74930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91440</xdr:rowOff>
    </xdr:from>
    <xdr:ext cx="31369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455" y="6435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92710</xdr:rowOff>
    </xdr:from>
    <xdr:ext cx="31369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455" y="6436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38735</xdr:rowOff>
    </xdr:from>
    <xdr:to>
      <xdr:col>98</xdr:col>
      <xdr:colOff>38100</xdr:colOff>
      <xdr:row>38</xdr:row>
      <xdr:rowOff>140335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156845</xdr:rowOff>
    </xdr:from>
    <xdr:ext cx="378460" cy="25717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70" y="63290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7650" cy="25717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650" cy="25717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7650" cy="25717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7650" cy="25717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目的別に分析すると、総務費が単年度の対応となったコロナ感染症対策事業・特別定額給付金の皆減、商工費が前年度支給された経済支援交付金の皆減、教育費が</a:t>
          </a:r>
          <a:r>
            <a:rPr kumimoji="1" lang="en-US" altLang="ja-JP" sz="1300">
              <a:latin typeface="ＭＳ Ｐゴシック"/>
              <a:ea typeface="ＭＳ Ｐゴシック"/>
            </a:rPr>
            <a:t>GIGA</a:t>
          </a:r>
          <a:r>
            <a:rPr kumimoji="1" lang="ja-JP" altLang="en-US" sz="1300">
              <a:latin typeface="ＭＳ Ｐゴシック"/>
              <a:ea typeface="ＭＳ Ｐゴシック"/>
            </a:rPr>
            <a:t>スクールにかかる事業費などの減があり、昨年よりも減少している。民生費は住民税非課税世帯等に対する臨時特別給付金や、子育て世帯への臨時特別給付金などのコロナ対応における施策による増、民生費が例年行っている事業に加え、コロナワクチンの接種業務を実施したことによる増、農林水産業費がコロナ対応事業に加え漁業集落環境整備事業の大幅な増、土木費が町営住宅整備事業や道路改良事業等の大幅な増、繰越事業（令和２年度から令和３年度）が多くあったことによる増、消防費が避難道整備や住宅耐震事業、幡多中央消防組合黒潮消防署分担金の増、災害復旧費が道路や河川に対する災害復旧事業の繰越事業（令和２年度から令和３年度）が多くあったことによる増、公債費がこれまでの大規模事業に充当した地方債の元金償還が始まったことによる増などがあり、昨年よりも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令和３年度はコロナ対応における事業の一時的な増減が大きいことが影響し、総務費や民生費には特に大きな乖離が発生している。コロナの影響に限らず、今後も経費を抑えた状態が維持できる部分に対しては継続していきたい。また、公債費については、依然として類似団体と平均よりも高い数値となっているため、繰上償還の検討、補助金や交付金の利活用などを積極的に行い、事業の精査をしながら健全な財政運営を行っ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昨年度に引き続き、「財政調整基金」の取り崩しを行わず、歳計剰余金の積立を行ったことにより増となっている。実質収支額については、昨年に引き続いてコロナ施策による事業の拡大、交付金の充実もあり昨年と比べて増となっており、実質単年度収支については、昨年とほぼ横ばいとなっている。今後、合併支援措置の縮減による歳入の減などが見込まれるため、「黒潮町総合戦略」により、町の施策を推進しつつ、財政基盤の強化に努めていくことが必要であ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高知県黒潮町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29</a:t>
          </a:r>
          <a:r>
            <a:rPr kumimoji="1" lang="ja-JP" altLang="en-US" sz="1400">
              <a:latin typeface="ＭＳ ゴシック"/>
              <a:ea typeface="ＭＳ ゴシック"/>
            </a:rPr>
            <a:t>年度まで「国民健康保険事業特別会計」が赤字決算となっていたが、黒字となり改善している。</a:t>
          </a:r>
        </a:p>
        <a:p>
          <a:r>
            <a:rPr kumimoji="1" lang="ja-JP" altLang="en-US" sz="1400">
              <a:latin typeface="ＭＳ ゴシック"/>
              <a:ea typeface="ＭＳ ゴシック"/>
            </a:rPr>
            <a:t>これは、平成</a:t>
          </a:r>
          <a:r>
            <a:rPr kumimoji="1" lang="en-US" altLang="ja-JP" sz="1400">
              <a:latin typeface="ＭＳ ゴシック"/>
              <a:ea typeface="ＭＳ ゴシック"/>
            </a:rPr>
            <a:t>30</a:t>
          </a:r>
          <a:r>
            <a:rPr kumimoji="1" lang="ja-JP" altLang="en-US" sz="1400">
              <a:latin typeface="ＭＳ ゴシック"/>
              <a:ea typeface="ＭＳ ゴシック"/>
            </a:rPr>
            <a:t>年度より国保制度が改革され新制度に移行し、県全体で医療給付費をまかなうことで各市町村での経費が調整されたことが大きな要因であると考えられる。</a:t>
          </a:r>
        </a:p>
        <a:p>
          <a:r>
            <a:rPr kumimoji="1" lang="ja-JP" altLang="en-US" sz="1400">
              <a:latin typeface="ＭＳ ゴシック"/>
              <a:ea typeface="ＭＳ ゴシック"/>
            </a:rPr>
            <a:t>　しかしながら、一般会計からの繰出金は依然として続いており、累積赤字は解消されたが、会計単体では赤字解消には至っていないため、その解消は喫緊の課題である。</a:t>
          </a:r>
        </a:p>
        <a:p>
          <a:r>
            <a:rPr kumimoji="1" lang="ja-JP" altLang="en-US" sz="1400">
              <a:latin typeface="ＭＳ ゴシック"/>
              <a:ea typeface="ＭＳ ゴシック"/>
            </a:rPr>
            <a:t>　解消に向けて、保険税率の改正が必要となるが、その他の税率が近年で向上したため、保険税率については引き続き今後の検討事項となっている。</a:t>
          </a:r>
          <a:endParaRPr kumimoji="1" lang="en-US" altLang="ja-JP" sz="1400">
            <a:latin typeface="ＭＳ ゴシック"/>
            <a:ea typeface="ＭＳ ゴシック"/>
          </a:endParaRPr>
        </a:p>
        <a:p>
          <a:r>
            <a:rPr kumimoji="1" lang="ja-JP" altLang="en-US" sz="1400">
              <a:latin typeface="ＭＳ ゴシック"/>
              <a:ea typeface="ＭＳ ゴシック"/>
            </a:rPr>
            <a:t>　宮川奨学資金特別会計については、昨年度から</a:t>
          </a:r>
          <a:r>
            <a:rPr kumimoji="1" lang="en-US" altLang="ja-JP" sz="1400">
              <a:latin typeface="ＭＳ ゴシック"/>
              <a:ea typeface="ＭＳ ゴシック"/>
            </a:rPr>
            <a:t>0.04</a:t>
          </a:r>
          <a:r>
            <a:rPr kumimoji="1" lang="ja-JP" altLang="en-US" sz="1400">
              <a:latin typeface="ＭＳ ゴシック"/>
              <a:ea typeface="ＭＳ ゴシック"/>
            </a:rPr>
            <a:t>ポイント減少しているが、これは奨学金の利用者が昨年度より減少したことが要因と考えられる。制度の見直し等も行いながら、引き続き行政運営の健全化を図っていきたい。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4179;&#25104;31&#24180;&#24230;(&#36001;&#21209;&#20418;)/01.KC%20&#36001;&#25919;/&#36001;&#21209;&#20418;/&#9734;R5/&#12381;&#12398;&#20182;/&#9733;&#36001;&#25919;&#29366;&#27841;&#36039;&#26009;&#38598;/20231002_&#12304;&#27491;&#24335;&#20381;&#38972;&#12305;&#20196;&#21644;3&#24180;&#24230;&#36001;&#25919;&#29366;&#27841;&#36039;&#26009;&#38598;&#12398;&#20316;&#25104;&#12395;&#12388;&#12356;&#12390;&#65288;2&#22238;&#30446;&#12539;&#22320;&#26041;&#20844;&#20250;&#35336;&#38306;&#20418;&#65289;/&#12304;&#36001;&#25919;&#29366;&#27841;&#36039;&#26009;&#38598;&#12305;_394289_&#40658;&#2852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53.8</v>
          </cell>
          <cell r="BX53">
            <v>57.5</v>
          </cell>
          <cell r="CF53">
            <v>59.1</v>
          </cell>
          <cell r="CN53">
            <v>60.8</v>
          </cell>
          <cell r="CV53">
            <v>63.3</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row>
        <row r="75">
          <cell r="BP75">
            <v>6.5</v>
          </cell>
          <cell r="BX75">
            <v>7.2</v>
          </cell>
          <cell r="CF75">
            <v>7.6</v>
          </cell>
          <cell r="CN75">
            <v>9.1999999999999993</v>
          </cell>
          <cell r="CV75">
            <v>9.6</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7" t="s">
        <v>138</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4" x14ac:dyDescent="0.15">
      <c r="B2" s="3" t="s">
        <v>140</v>
      </c>
      <c r="C2" s="3"/>
      <c r="D2" s="9"/>
    </row>
    <row r="3" spans="1:119" ht="18.75" customHeight="1" x14ac:dyDescent="0.15">
      <c r="A3" s="2"/>
      <c r="B3" s="461" t="s">
        <v>141</v>
      </c>
      <c r="C3" s="462"/>
      <c r="D3" s="462"/>
      <c r="E3" s="463"/>
      <c r="F3" s="463"/>
      <c r="G3" s="463"/>
      <c r="H3" s="463"/>
      <c r="I3" s="463"/>
      <c r="J3" s="463"/>
      <c r="K3" s="463"/>
      <c r="L3" s="463" t="s">
        <v>144</v>
      </c>
      <c r="M3" s="463"/>
      <c r="N3" s="463"/>
      <c r="O3" s="463"/>
      <c r="P3" s="463"/>
      <c r="Q3" s="463"/>
      <c r="R3" s="470"/>
      <c r="S3" s="470"/>
      <c r="T3" s="470"/>
      <c r="U3" s="470"/>
      <c r="V3" s="471"/>
      <c r="W3" s="321" t="s">
        <v>147</v>
      </c>
      <c r="X3" s="322"/>
      <c r="Y3" s="322"/>
      <c r="Z3" s="322"/>
      <c r="AA3" s="322"/>
      <c r="AB3" s="462"/>
      <c r="AC3" s="470" t="s">
        <v>148</v>
      </c>
      <c r="AD3" s="322"/>
      <c r="AE3" s="322"/>
      <c r="AF3" s="322"/>
      <c r="AG3" s="322"/>
      <c r="AH3" s="322"/>
      <c r="AI3" s="322"/>
      <c r="AJ3" s="322"/>
      <c r="AK3" s="322"/>
      <c r="AL3" s="323"/>
      <c r="AM3" s="321" t="s">
        <v>151</v>
      </c>
      <c r="AN3" s="322"/>
      <c r="AO3" s="322"/>
      <c r="AP3" s="322"/>
      <c r="AQ3" s="322"/>
      <c r="AR3" s="322"/>
      <c r="AS3" s="322"/>
      <c r="AT3" s="322"/>
      <c r="AU3" s="322"/>
      <c r="AV3" s="322"/>
      <c r="AW3" s="322"/>
      <c r="AX3" s="323"/>
      <c r="AY3" s="318" t="s">
        <v>9</v>
      </c>
      <c r="AZ3" s="319"/>
      <c r="BA3" s="319"/>
      <c r="BB3" s="319"/>
      <c r="BC3" s="319"/>
      <c r="BD3" s="319"/>
      <c r="BE3" s="319"/>
      <c r="BF3" s="319"/>
      <c r="BG3" s="319"/>
      <c r="BH3" s="319"/>
      <c r="BI3" s="319"/>
      <c r="BJ3" s="319"/>
      <c r="BK3" s="319"/>
      <c r="BL3" s="319"/>
      <c r="BM3" s="320"/>
      <c r="BN3" s="321" t="s">
        <v>156</v>
      </c>
      <c r="BO3" s="322"/>
      <c r="BP3" s="322"/>
      <c r="BQ3" s="322"/>
      <c r="BR3" s="322"/>
      <c r="BS3" s="322"/>
      <c r="BT3" s="322"/>
      <c r="BU3" s="323"/>
      <c r="BV3" s="321" t="s">
        <v>11</v>
      </c>
      <c r="BW3" s="322"/>
      <c r="BX3" s="322"/>
      <c r="BY3" s="322"/>
      <c r="BZ3" s="322"/>
      <c r="CA3" s="322"/>
      <c r="CB3" s="322"/>
      <c r="CC3" s="323"/>
      <c r="CD3" s="318" t="s">
        <v>9</v>
      </c>
      <c r="CE3" s="319"/>
      <c r="CF3" s="319"/>
      <c r="CG3" s="319"/>
      <c r="CH3" s="319"/>
      <c r="CI3" s="319"/>
      <c r="CJ3" s="319"/>
      <c r="CK3" s="319"/>
      <c r="CL3" s="319"/>
      <c r="CM3" s="319"/>
      <c r="CN3" s="319"/>
      <c r="CO3" s="319"/>
      <c r="CP3" s="319"/>
      <c r="CQ3" s="319"/>
      <c r="CR3" s="319"/>
      <c r="CS3" s="320"/>
      <c r="CT3" s="321" t="s">
        <v>157</v>
      </c>
      <c r="CU3" s="322"/>
      <c r="CV3" s="322"/>
      <c r="CW3" s="322"/>
      <c r="CX3" s="322"/>
      <c r="CY3" s="322"/>
      <c r="CZ3" s="322"/>
      <c r="DA3" s="323"/>
      <c r="DB3" s="321" t="s">
        <v>159</v>
      </c>
      <c r="DC3" s="322"/>
      <c r="DD3" s="322"/>
      <c r="DE3" s="322"/>
      <c r="DF3" s="322"/>
      <c r="DG3" s="322"/>
      <c r="DH3" s="322"/>
      <c r="DI3" s="323"/>
    </row>
    <row r="4" spans="1:119" ht="18.75" customHeight="1" x14ac:dyDescent="0.15">
      <c r="A4" s="2"/>
      <c r="B4" s="464"/>
      <c r="C4" s="465"/>
      <c r="D4" s="465"/>
      <c r="E4" s="466"/>
      <c r="F4" s="466"/>
      <c r="G4" s="466"/>
      <c r="H4" s="466"/>
      <c r="I4" s="466"/>
      <c r="J4" s="466"/>
      <c r="K4" s="466"/>
      <c r="L4" s="466"/>
      <c r="M4" s="466"/>
      <c r="N4" s="466"/>
      <c r="O4" s="466"/>
      <c r="P4" s="466"/>
      <c r="Q4" s="466"/>
      <c r="R4" s="472"/>
      <c r="S4" s="472"/>
      <c r="T4" s="472"/>
      <c r="U4" s="472"/>
      <c r="V4" s="473"/>
      <c r="W4" s="476"/>
      <c r="X4" s="455"/>
      <c r="Y4" s="455"/>
      <c r="Z4" s="455"/>
      <c r="AA4" s="455"/>
      <c r="AB4" s="465"/>
      <c r="AC4" s="472"/>
      <c r="AD4" s="455"/>
      <c r="AE4" s="455"/>
      <c r="AF4" s="455"/>
      <c r="AG4" s="455"/>
      <c r="AH4" s="455"/>
      <c r="AI4" s="455"/>
      <c r="AJ4" s="455"/>
      <c r="AK4" s="455"/>
      <c r="AL4" s="479"/>
      <c r="AM4" s="477"/>
      <c r="AN4" s="478"/>
      <c r="AO4" s="478"/>
      <c r="AP4" s="478"/>
      <c r="AQ4" s="478"/>
      <c r="AR4" s="478"/>
      <c r="AS4" s="478"/>
      <c r="AT4" s="478"/>
      <c r="AU4" s="478"/>
      <c r="AV4" s="478"/>
      <c r="AW4" s="478"/>
      <c r="AX4" s="480"/>
      <c r="AY4" s="324" t="s">
        <v>160</v>
      </c>
      <c r="AZ4" s="325"/>
      <c r="BA4" s="325"/>
      <c r="BB4" s="325"/>
      <c r="BC4" s="325"/>
      <c r="BD4" s="325"/>
      <c r="BE4" s="325"/>
      <c r="BF4" s="325"/>
      <c r="BG4" s="325"/>
      <c r="BH4" s="325"/>
      <c r="BI4" s="325"/>
      <c r="BJ4" s="325"/>
      <c r="BK4" s="325"/>
      <c r="BL4" s="325"/>
      <c r="BM4" s="326"/>
      <c r="BN4" s="327">
        <v>11674010</v>
      </c>
      <c r="BO4" s="328"/>
      <c r="BP4" s="328"/>
      <c r="BQ4" s="328"/>
      <c r="BR4" s="328"/>
      <c r="BS4" s="328"/>
      <c r="BT4" s="328"/>
      <c r="BU4" s="329"/>
      <c r="BV4" s="327">
        <v>11713994</v>
      </c>
      <c r="BW4" s="328"/>
      <c r="BX4" s="328"/>
      <c r="BY4" s="328"/>
      <c r="BZ4" s="328"/>
      <c r="CA4" s="328"/>
      <c r="CB4" s="328"/>
      <c r="CC4" s="329"/>
      <c r="CD4" s="330" t="s">
        <v>163</v>
      </c>
      <c r="CE4" s="331"/>
      <c r="CF4" s="331"/>
      <c r="CG4" s="331"/>
      <c r="CH4" s="331"/>
      <c r="CI4" s="331"/>
      <c r="CJ4" s="331"/>
      <c r="CK4" s="331"/>
      <c r="CL4" s="331"/>
      <c r="CM4" s="331"/>
      <c r="CN4" s="331"/>
      <c r="CO4" s="331"/>
      <c r="CP4" s="331"/>
      <c r="CQ4" s="331"/>
      <c r="CR4" s="331"/>
      <c r="CS4" s="332"/>
      <c r="CT4" s="333">
        <v>5.8</v>
      </c>
      <c r="CU4" s="334"/>
      <c r="CV4" s="334"/>
      <c r="CW4" s="334"/>
      <c r="CX4" s="334"/>
      <c r="CY4" s="334"/>
      <c r="CZ4" s="334"/>
      <c r="DA4" s="335"/>
      <c r="DB4" s="333">
        <v>4.7</v>
      </c>
      <c r="DC4" s="334"/>
      <c r="DD4" s="334"/>
      <c r="DE4" s="334"/>
      <c r="DF4" s="334"/>
      <c r="DG4" s="334"/>
      <c r="DH4" s="334"/>
      <c r="DI4" s="335"/>
    </row>
    <row r="5" spans="1:119" ht="18.75" customHeight="1" x14ac:dyDescent="0.15">
      <c r="A5" s="2"/>
      <c r="B5" s="467"/>
      <c r="C5" s="468"/>
      <c r="D5" s="468"/>
      <c r="E5" s="469"/>
      <c r="F5" s="469"/>
      <c r="G5" s="469"/>
      <c r="H5" s="469"/>
      <c r="I5" s="469"/>
      <c r="J5" s="469"/>
      <c r="K5" s="469"/>
      <c r="L5" s="469"/>
      <c r="M5" s="469"/>
      <c r="N5" s="469"/>
      <c r="O5" s="469"/>
      <c r="P5" s="469"/>
      <c r="Q5" s="469"/>
      <c r="R5" s="474"/>
      <c r="S5" s="474"/>
      <c r="T5" s="474"/>
      <c r="U5" s="474"/>
      <c r="V5" s="475"/>
      <c r="W5" s="477"/>
      <c r="X5" s="478"/>
      <c r="Y5" s="478"/>
      <c r="Z5" s="478"/>
      <c r="AA5" s="478"/>
      <c r="AB5" s="468"/>
      <c r="AC5" s="474"/>
      <c r="AD5" s="478"/>
      <c r="AE5" s="478"/>
      <c r="AF5" s="478"/>
      <c r="AG5" s="478"/>
      <c r="AH5" s="478"/>
      <c r="AI5" s="478"/>
      <c r="AJ5" s="478"/>
      <c r="AK5" s="478"/>
      <c r="AL5" s="480"/>
      <c r="AM5" s="336" t="s">
        <v>164</v>
      </c>
      <c r="AN5" s="337"/>
      <c r="AO5" s="337"/>
      <c r="AP5" s="337"/>
      <c r="AQ5" s="337"/>
      <c r="AR5" s="337"/>
      <c r="AS5" s="337"/>
      <c r="AT5" s="338"/>
      <c r="AU5" s="339" t="s">
        <v>75</v>
      </c>
      <c r="AV5" s="340"/>
      <c r="AW5" s="340"/>
      <c r="AX5" s="340"/>
      <c r="AY5" s="341" t="s">
        <v>152</v>
      </c>
      <c r="AZ5" s="342"/>
      <c r="BA5" s="342"/>
      <c r="BB5" s="342"/>
      <c r="BC5" s="342"/>
      <c r="BD5" s="342"/>
      <c r="BE5" s="342"/>
      <c r="BF5" s="342"/>
      <c r="BG5" s="342"/>
      <c r="BH5" s="342"/>
      <c r="BI5" s="342"/>
      <c r="BJ5" s="342"/>
      <c r="BK5" s="342"/>
      <c r="BL5" s="342"/>
      <c r="BM5" s="343"/>
      <c r="BN5" s="344">
        <v>11127854</v>
      </c>
      <c r="BO5" s="345"/>
      <c r="BP5" s="345"/>
      <c r="BQ5" s="345"/>
      <c r="BR5" s="345"/>
      <c r="BS5" s="345"/>
      <c r="BT5" s="345"/>
      <c r="BU5" s="346"/>
      <c r="BV5" s="344">
        <v>11283628</v>
      </c>
      <c r="BW5" s="345"/>
      <c r="BX5" s="345"/>
      <c r="BY5" s="345"/>
      <c r="BZ5" s="345"/>
      <c r="CA5" s="345"/>
      <c r="CB5" s="345"/>
      <c r="CC5" s="346"/>
      <c r="CD5" s="347" t="s">
        <v>166</v>
      </c>
      <c r="CE5" s="348"/>
      <c r="CF5" s="348"/>
      <c r="CG5" s="348"/>
      <c r="CH5" s="348"/>
      <c r="CI5" s="348"/>
      <c r="CJ5" s="348"/>
      <c r="CK5" s="348"/>
      <c r="CL5" s="348"/>
      <c r="CM5" s="348"/>
      <c r="CN5" s="348"/>
      <c r="CO5" s="348"/>
      <c r="CP5" s="348"/>
      <c r="CQ5" s="348"/>
      <c r="CR5" s="348"/>
      <c r="CS5" s="349"/>
      <c r="CT5" s="350">
        <v>88.8</v>
      </c>
      <c r="CU5" s="351"/>
      <c r="CV5" s="351"/>
      <c r="CW5" s="351"/>
      <c r="CX5" s="351"/>
      <c r="CY5" s="351"/>
      <c r="CZ5" s="351"/>
      <c r="DA5" s="352"/>
      <c r="DB5" s="350">
        <v>97.1</v>
      </c>
      <c r="DC5" s="351"/>
      <c r="DD5" s="351"/>
      <c r="DE5" s="351"/>
      <c r="DF5" s="351"/>
      <c r="DG5" s="351"/>
      <c r="DH5" s="351"/>
      <c r="DI5" s="352"/>
    </row>
    <row r="6" spans="1:119" ht="18.75" customHeight="1" x14ac:dyDescent="0.15">
      <c r="A6" s="2"/>
      <c r="B6" s="481" t="s">
        <v>167</v>
      </c>
      <c r="C6" s="482"/>
      <c r="D6" s="482"/>
      <c r="E6" s="483"/>
      <c r="F6" s="483"/>
      <c r="G6" s="483"/>
      <c r="H6" s="483"/>
      <c r="I6" s="483"/>
      <c r="J6" s="483"/>
      <c r="K6" s="483"/>
      <c r="L6" s="483" t="s">
        <v>170</v>
      </c>
      <c r="M6" s="483"/>
      <c r="N6" s="483"/>
      <c r="O6" s="483"/>
      <c r="P6" s="483"/>
      <c r="Q6" s="483"/>
      <c r="R6" s="487"/>
      <c r="S6" s="487"/>
      <c r="T6" s="487"/>
      <c r="U6" s="487"/>
      <c r="V6" s="488"/>
      <c r="W6" s="491" t="s">
        <v>172</v>
      </c>
      <c r="X6" s="492"/>
      <c r="Y6" s="492"/>
      <c r="Z6" s="492"/>
      <c r="AA6" s="492"/>
      <c r="AB6" s="482"/>
      <c r="AC6" s="495" t="s">
        <v>173</v>
      </c>
      <c r="AD6" s="496"/>
      <c r="AE6" s="496"/>
      <c r="AF6" s="496"/>
      <c r="AG6" s="496"/>
      <c r="AH6" s="496"/>
      <c r="AI6" s="496"/>
      <c r="AJ6" s="496"/>
      <c r="AK6" s="496"/>
      <c r="AL6" s="497"/>
      <c r="AM6" s="336" t="s">
        <v>80</v>
      </c>
      <c r="AN6" s="337"/>
      <c r="AO6" s="337"/>
      <c r="AP6" s="337"/>
      <c r="AQ6" s="337"/>
      <c r="AR6" s="337"/>
      <c r="AS6" s="337"/>
      <c r="AT6" s="338"/>
      <c r="AU6" s="339" t="s">
        <v>75</v>
      </c>
      <c r="AV6" s="340"/>
      <c r="AW6" s="340"/>
      <c r="AX6" s="340"/>
      <c r="AY6" s="341" t="s">
        <v>177</v>
      </c>
      <c r="AZ6" s="342"/>
      <c r="BA6" s="342"/>
      <c r="BB6" s="342"/>
      <c r="BC6" s="342"/>
      <c r="BD6" s="342"/>
      <c r="BE6" s="342"/>
      <c r="BF6" s="342"/>
      <c r="BG6" s="342"/>
      <c r="BH6" s="342"/>
      <c r="BI6" s="342"/>
      <c r="BJ6" s="342"/>
      <c r="BK6" s="342"/>
      <c r="BL6" s="342"/>
      <c r="BM6" s="343"/>
      <c r="BN6" s="344">
        <v>546156</v>
      </c>
      <c r="BO6" s="345"/>
      <c r="BP6" s="345"/>
      <c r="BQ6" s="345"/>
      <c r="BR6" s="345"/>
      <c r="BS6" s="345"/>
      <c r="BT6" s="345"/>
      <c r="BU6" s="346"/>
      <c r="BV6" s="344">
        <v>430366</v>
      </c>
      <c r="BW6" s="345"/>
      <c r="BX6" s="345"/>
      <c r="BY6" s="345"/>
      <c r="BZ6" s="345"/>
      <c r="CA6" s="345"/>
      <c r="CB6" s="345"/>
      <c r="CC6" s="346"/>
      <c r="CD6" s="347" t="s">
        <v>178</v>
      </c>
      <c r="CE6" s="348"/>
      <c r="CF6" s="348"/>
      <c r="CG6" s="348"/>
      <c r="CH6" s="348"/>
      <c r="CI6" s="348"/>
      <c r="CJ6" s="348"/>
      <c r="CK6" s="348"/>
      <c r="CL6" s="348"/>
      <c r="CM6" s="348"/>
      <c r="CN6" s="348"/>
      <c r="CO6" s="348"/>
      <c r="CP6" s="348"/>
      <c r="CQ6" s="348"/>
      <c r="CR6" s="348"/>
      <c r="CS6" s="349"/>
      <c r="CT6" s="353">
        <v>91.8</v>
      </c>
      <c r="CU6" s="354"/>
      <c r="CV6" s="354"/>
      <c r="CW6" s="354"/>
      <c r="CX6" s="354"/>
      <c r="CY6" s="354"/>
      <c r="CZ6" s="354"/>
      <c r="DA6" s="355"/>
      <c r="DB6" s="353">
        <v>99.9</v>
      </c>
      <c r="DC6" s="354"/>
      <c r="DD6" s="354"/>
      <c r="DE6" s="354"/>
      <c r="DF6" s="354"/>
      <c r="DG6" s="354"/>
      <c r="DH6" s="354"/>
      <c r="DI6" s="355"/>
    </row>
    <row r="7" spans="1:119" ht="18.75" customHeight="1" x14ac:dyDescent="0.15">
      <c r="A7" s="2"/>
      <c r="B7" s="464"/>
      <c r="C7" s="465"/>
      <c r="D7" s="465"/>
      <c r="E7" s="466"/>
      <c r="F7" s="466"/>
      <c r="G7" s="466"/>
      <c r="H7" s="466"/>
      <c r="I7" s="466"/>
      <c r="J7" s="466"/>
      <c r="K7" s="466"/>
      <c r="L7" s="466"/>
      <c r="M7" s="466"/>
      <c r="N7" s="466"/>
      <c r="O7" s="466"/>
      <c r="P7" s="466"/>
      <c r="Q7" s="466"/>
      <c r="R7" s="472"/>
      <c r="S7" s="472"/>
      <c r="T7" s="472"/>
      <c r="U7" s="472"/>
      <c r="V7" s="473"/>
      <c r="W7" s="476"/>
      <c r="X7" s="455"/>
      <c r="Y7" s="455"/>
      <c r="Z7" s="455"/>
      <c r="AA7" s="455"/>
      <c r="AB7" s="465"/>
      <c r="AC7" s="498"/>
      <c r="AD7" s="454"/>
      <c r="AE7" s="454"/>
      <c r="AF7" s="454"/>
      <c r="AG7" s="454"/>
      <c r="AH7" s="454"/>
      <c r="AI7" s="454"/>
      <c r="AJ7" s="454"/>
      <c r="AK7" s="454"/>
      <c r="AL7" s="499"/>
      <c r="AM7" s="336" t="s">
        <v>179</v>
      </c>
      <c r="AN7" s="337"/>
      <c r="AO7" s="337"/>
      <c r="AP7" s="337"/>
      <c r="AQ7" s="337"/>
      <c r="AR7" s="337"/>
      <c r="AS7" s="337"/>
      <c r="AT7" s="338"/>
      <c r="AU7" s="339" t="s">
        <v>75</v>
      </c>
      <c r="AV7" s="340"/>
      <c r="AW7" s="340"/>
      <c r="AX7" s="340"/>
      <c r="AY7" s="341" t="s">
        <v>180</v>
      </c>
      <c r="AZ7" s="342"/>
      <c r="BA7" s="342"/>
      <c r="BB7" s="342"/>
      <c r="BC7" s="342"/>
      <c r="BD7" s="342"/>
      <c r="BE7" s="342"/>
      <c r="BF7" s="342"/>
      <c r="BG7" s="342"/>
      <c r="BH7" s="342"/>
      <c r="BI7" s="342"/>
      <c r="BJ7" s="342"/>
      <c r="BK7" s="342"/>
      <c r="BL7" s="342"/>
      <c r="BM7" s="343"/>
      <c r="BN7" s="344">
        <v>217072</v>
      </c>
      <c r="BO7" s="345"/>
      <c r="BP7" s="345"/>
      <c r="BQ7" s="345"/>
      <c r="BR7" s="345"/>
      <c r="BS7" s="345"/>
      <c r="BT7" s="345"/>
      <c r="BU7" s="346"/>
      <c r="BV7" s="344">
        <v>176341</v>
      </c>
      <c r="BW7" s="345"/>
      <c r="BX7" s="345"/>
      <c r="BY7" s="345"/>
      <c r="BZ7" s="345"/>
      <c r="CA7" s="345"/>
      <c r="CB7" s="345"/>
      <c r="CC7" s="346"/>
      <c r="CD7" s="347" t="s">
        <v>181</v>
      </c>
      <c r="CE7" s="348"/>
      <c r="CF7" s="348"/>
      <c r="CG7" s="348"/>
      <c r="CH7" s="348"/>
      <c r="CI7" s="348"/>
      <c r="CJ7" s="348"/>
      <c r="CK7" s="348"/>
      <c r="CL7" s="348"/>
      <c r="CM7" s="348"/>
      <c r="CN7" s="348"/>
      <c r="CO7" s="348"/>
      <c r="CP7" s="348"/>
      <c r="CQ7" s="348"/>
      <c r="CR7" s="348"/>
      <c r="CS7" s="349"/>
      <c r="CT7" s="344">
        <v>5629824</v>
      </c>
      <c r="CU7" s="345"/>
      <c r="CV7" s="345"/>
      <c r="CW7" s="345"/>
      <c r="CX7" s="345"/>
      <c r="CY7" s="345"/>
      <c r="CZ7" s="345"/>
      <c r="DA7" s="346"/>
      <c r="DB7" s="344">
        <v>5374664</v>
      </c>
      <c r="DC7" s="345"/>
      <c r="DD7" s="345"/>
      <c r="DE7" s="345"/>
      <c r="DF7" s="345"/>
      <c r="DG7" s="345"/>
      <c r="DH7" s="345"/>
      <c r="DI7" s="346"/>
    </row>
    <row r="8" spans="1:119" ht="18.75" customHeight="1" x14ac:dyDescent="0.15">
      <c r="A8" s="2"/>
      <c r="B8" s="484"/>
      <c r="C8" s="485"/>
      <c r="D8" s="485"/>
      <c r="E8" s="486"/>
      <c r="F8" s="486"/>
      <c r="G8" s="486"/>
      <c r="H8" s="486"/>
      <c r="I8" s="486"/>
      <c r="J8" s="486"/>
      <c r="K8" s="486"/>
      <c r="L8" s="486"/>
      <c r="M8" s="486"/>
      <c r="N8" s="486"/>
      <c r="O8" s="486"/>
      <c r="P8" s="486"/>
      <c r="Q8" s="486"/>
      <c r="R8" s="489"/>
      <c r="S8" s="489"/>
      <c r="T8" s="489"/>
      <c r="U8" s="489"/>
      <c r="V8" s="490"/>
      <c r="W8" s="493"/>
      <c r="X8" s="494"/>
      <c r="Y8" s="494"/>
      <c r="Z8" s="494"/>
      <c r="AA8" s="494"/>
      <c r="AB8" s="485"/>
      <c r="AC8" s="500"/>
      <c r="AD8" s="501"/>
      <c r="AE8" s="501"/>
      <c r="AF8" s="501"/>
      <c r="AG8" s="501"/>
      <c r="AH8" s="501"/>
      <c r="AI8" s="501"/>
      <c r="AJ8" s="501"/>
      <c r="AK8" s="501"/>
      <c r="AL8" s="502"/>
      <c r="AM8" s="336" t="s">
        <v>182</v>
      </c>
      <c r="AN8" s="337"/>
      <c r="AO8" s="337"/>
      <c r="AP8" s="337"/>
      <c r="AQ8" s="337"/>
      <c r="AR8" s="337"/>
      <c r="AS8" s="337"/>
      <c r="AT8" s="338"/>
      <c r="AU8" s="339" t="s">
        <v>75</v>
      </c>
      <c r="AV8" s="340"/>
      <c r="AW8" s="340"/>
      <c r="AX8" s="340"/>
      <c r="AY8" s="341" t="s">
        <v>185</v>
      </c>
      <c r="AZ8" s="342"/>
      <c r="BA8" s="342"/>
      <c r="BB8" s="342"/>
      <c r="BC8" s="342"/>
      <c r="BD8" s="342"/>
      <c r="BE8" s="342"/>
      <c r="BF8" s="342"/>
      <c r="BG8" s="342"/>
      <c r="BH8" s="342"/>
      <c r="BI8" s="342"/>
      <c r="BJ8" s="342"/>
      <c r="BK8" s="342"/>
      <c r="BL8" s="342"/>
      <c r="BM8" s="343"/>
      <c r="BN8" s="344">
        <v>329084</v>
      </c>
      <c r="BO8" s="345"/>
      <c r="BP8" s="345"/>
      <c r="BQ8" s="345"/>
      <c r="BR8" s="345"/>
      <c r="BS8" s="345"/>
      <c r="BT8" s="345"/>
      <c r="BU8" s="346"/>
      <c r="BV8" s="344">
        <v>254025</v>
      </c>
      <c r="BW8" s="345"/>
      <c r="BX8" s="345"/>
      <c r="BY8" s="345"/>
      <c r="BZ8" s="345"/>
      <c r="CA8" s="345"/>
      <c r="CB8" s="345"/>
      <c r="CC8" s="346"/>
      <c r="CD8" s="347" t="s">
        <v>186</v>
      </c>
      <c r="CE8" s="348"/>
      <c r="CF8" s="348"/>
      <c r="CG8" s="348"/>
      <c r="CH8" s="348"/>
      <c r="CI8" s="348"/>
      <c r="CJ8" s="348"/>
      <c r="CK8" s="348"/>
      <c r="CL8" s="348"/>
      <c r="CM8" s="348"/>
      <c r="CN8" s="348"/>
      <c r="CO8" s="348"/>
      <c r="CP8" s="348"/>
      <c r="CQ8" s="348"/>
      <c r="CR8" s="348"/>
      <c r="CS8" s="349"/>
      <c r="CT8" s="356">
        <v>0.19</v>
      </c>
      <c r="CU8" s="357"/>
      <c r="CV8" s="357"/>
      <c r="CW8" s="357"/>
      <c r="CX8" s="357"/>
      <c r="CY8" s="357"/>
      <c r="CZ8" s="357"/>
      <c r="DA8" s="358"/>
      <c r="DB8" s="356">
        <v>0.2</v>
      </c>
      <c r="DC8" s="357"/>
      <c r="DD8" s="357"/>
      <c r="DE8" s="357"/>
      <c r="DF8" s="357"/>
      <c r="DG8" s="357"/>
      <c r="DH8" s="357"/>
      <c r="DI8" s="358"/>
    </row>
    <row r="9" spans="1:119" ht="18.75" customHeight="1" x14ac:dyDescent="0.15">
      <c r="A9" s="2"/>
      <c r="B9" s="318" t="s">
        <v>21</v>
      </c>
      <c r="C9" s="319"/>
      <c r="D9" s="319"/>
      <c r="E9" s="319"/>
      <c r="F9" s="319"/>
      <c r="G9" s="319"/>
      <c r="H9" s="319"/>
      <c r="I9" s="319"/>
      <c r="J9" s="319"/>
      <c r="K9" s="416"/>
      <c r="L9" s="359" t="s">
        <v>15</v>
      </c>
      <c r="M9" s="360"/>
      <c r="N9" s="360"/>
      <c r="O9" s="360"/>
      <c r="P9" s="360"/>
      <c r="Q9" s="361"/>
      <c r="R9" s="362">
        <v>10262</v>
      </c>
      <c r="S9" s="363"/>
      <c r="T9" s="363"/>
      <c r="U9" s="363"/>
      <c r="V9" s="364"/>
      <c r="W9" s="321" t="s">
        <v>188</v>
      </c>
      <c r="X9" s="322"/>
      <c r="Y9" s="322"/>
      <c r="Z9" s="322"/>
      <c r="AA9" s="322"/>
      <c r="AB9" s="322"/>
      <c r="AC9" s="322"/>
      <c r="AD9" s="322"/>
      <c r="AE9" s="322"/>
      <c r="AF9" s="322"/>
      <c r="AG9" s="322"/>
      <c r="AH9" s="322"/>
      <c r="AI9" s="322"/>
      <c r="AJ9" s="322"/>
      <c r="AK9" s="322"/>
      <c r="AL9" s="323"/>
      <c r="AM9" s="336" t="s">
        <v>189</v>
      </c>
      <c r="AN9" s="337"/>
      <c r="AO9" s="337"/>
      <c r="AP9" s="337"/>
      <c r="AQ9" s="337"/>
      <c r="AR9" s="337"/>
      <c r="AS9" s="337"/>
      <c r="AT9" s="338"/>
      <c r="AU9" s="339" t="s">
        <v>75</v>
      </c>
      <c r="AV9" s="340"/>
      <c r="AW9" s="340"/>
      <c r="AX9" s="340"/>
      <c r="AY9" s="341" t="s">
        <v>76</v>
      </c>
      <c r="AZ9" s="342"/>
      <c r="BA9" s="342"/>
      <c r="BB9" s="342"/>
      <c r="BC9" s="342"/>
      <c r="BD9" s="342"/>
      <c r="BE9" s="342"/>
      <c r="BF9" s="342"/>
      <c r="BG9" s="342"/>
      <c r="BH9" s="342"/>
      <c r="BI9" s="342"/>
      <c r="BJ9" s="342"/>
      <c r="BK9" s="342"/>
      <c r="BL9" s="342"/>
      <c r="BM9" s="343"/>
      <c r="BN9" s="344">
        <v>75059</v>
      </c>
      <c r="BO9" s="345"/>
      <c r="BP9" s="345"/>
      <c r="BQ9" s="345"/>
      <c r="BR9" s="345"/>
      <c r="BS9" s="345"/>
      <c r="BT9" s="345"/>
      <c r="BU9" s="346"/>
      <c r="BV9" s="344">
        <v>75177</v>
      </c>
      <c r="BW9" s="345"/>
      <c r="BX9" s="345"/>
      <c r="BY9" s="345"/>
      <c r="BZ9" s="345"/>
      <c r="CA9" s="345"/>
      <c r="CB9" s="345"/>
      <c r="CC9" s="346"/>
      <c r="CD9" s="347" t="s">
        <v>73</v>
      </c>
      <c r="CE9" s="348"/>
      <c r="CF9" s="348"/>
      <c r="CG9" s="348"/>
      <c r="CH9" s="348"/>
      <c r="CI9" s="348"/>
      <c r="CJ9" s="348"/>
      <c r="CK9" s="348"/>
      <c r="CL9" s="348"/>
      <c r="CM9" s="348"/>
      <c r="CN9" s="348"/>
      <c r="CO9" s="348"/>
      <c r="CP9" s="348"/>
      <c r="CQ9" s="348"/>
      <c r="CR9" s="348"/>
      <c r="CS9" s="349"/>
      <c r="CT9" s="350">
        <v>19.100000000000001</v>
      </c>
      <c r="CU9" s="351"/>
      <c r="CV9" s="351"/>
      <c r="CW9" s="351"/>
      <c r="CX9" s="351"/>
      <c r="CY9" s="351"/>
      <c r="CZ9" s="351"/>
      <c r="DA9" s="352"/>
      <c r="DB9" s="350">
        <v>20.399999999999999</v>
      </c>
      <c r="DC9" s="351"/>
      <c r="DD9" s="351"/>
      <c r="DE9" s="351"/>
      <c r="DF9" s="351"/>
      <c r="DG9" s="351"/>
      <c r="DH9" s="351"/>
      <c r="DI9" s="352"/>
    </row>
    <row r="10" spans="1:119" ht="18.75" customHeight="1" x14ac:dyDescent="0.15">
      <c r="A10" s="2"/>
      <c r="B10" s="318"/>
      <c r="C10" s="319"/>
      <c r="D10" s="319"/>
      <c r="E10" s="319"/>
      <c r="F10" s="319"/>
      <c r="G10" s="319"/>
      <c r="H10" s="319"/>
      <c r="I10" s="319"/>
      <c r="J10" s="319"/>
      <c r="K10" s="416"/>
      <c r="L10" s="365" t="s">
        <v>192</v>
      </c>
      <c r="M10" s="337"/>
      <c r="N10" s="337"/>
      <c r="O10" s="337"/>
      <c r="P10" s="337"/>
      <c r="Q10" s="338"/>
      <c r="R10" s="366">
        <v>11217</v>
      </c>
      <c r="S10" s="367"/>
      <c r="T10" s="367"/>
      <c r="U10" s="367"/>
      <c r="V10" s="368"/>
      <c r="W10" s="476"/>
      <c r="X10" s="455"/>
      <c r="Y10" s="455"/>
      <c r="Z10" s="455"/>
      <c r="AA10" s="455"/>
      <c r="AB10" s="455"/>
      <c r="AC10" s="455"/>
      <c r="AD10" s="455"/>
      <c r="AE10" s="455"/>
      <c r="AF10" s="455"/>
      <c r="AG10" s="455"/>
      <c r="AH10" s="455"/>
      <c r="AI10" s="455"/>
      <c r="AJ10" s="455"/>
      <c r="AK10" s="455"/>
      <c r="AL10" s="479"/>
      <c r="AM10" s="336" t="s">
        <v>193</v>
      </c>
      <c r="AN10" s="337"/>
      <c r="AO10" s="337"/>
      <c r="AP10" s="337"/>
      <c r="AQ10" s="337"/>
      <c r="AR10" s="337"/>
      <c r="AS10" s="337"/>
      <c r="AT10" s="338"/>
      <c r="AU10" s="339" t="s">
        <v>196</v>
      </c>
      <c r="AV10" s="340"/>
      <c r="AW10" s="340"/>
      <c r="AX10" s="340"/>
      <c r="AY10" s="341" t="s">
        <v>197</v>
      </c>
      <c r="AZ10" s="342"/>
      <c r="BA10" s="342"/>
      <c r="BB10" s="342"/>
      <c r="BC10" s="342"/>
      <c r="BD10" s="342"/>
      <c r="BE10" s="342"/>
      <c r="BF10" s="342"/>
      <c r="BG10" s="342"/>
      <c r="BH10" s="342"/>
      <c r="BI10" s="342"/>
      <c r="BJ10" s="342"/>
      <c r="BK10" s="342"/>
      <c r="BL10" s="342"/>
      <c r="BM10" s="343"/>
      <c r="BN10" s="344">
        <v>676</v>
      </c>
      <c r="BO10" s="345"/>
      <c r="BP10" s="345"/>
      <c r="BQ10" s="345"/>
      <c r="BR10" s="345"/>
      <c r="BS10" s="345"/>
      <c r="BT10" s="345"/>
      <c r="BU10" s="346"/>
      <c r="BV10" s="344">
        <v>1205</v>
      </c>
      <c r="BW10" s="345"/>
      <c r="BX10" s="345"/>
      <c r="BY10" s="345"/>
      <c r="BZ10" s="345"/>
      <c r="CA10" s="345"/>
      <c r="CB10" s="345"/>
      <c r="CC10" s="346"/>
      <c r="CD10" s="21" t="s">
        <v>199</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x14ac:dyDescent="0.15">
      <c r="A11" s="2"/>
      <c r="B11" s="318"/>
      <c r="C11" s="319"/>
      <c r="D11" s="319"/>
      <c r="E11" s="319"/>
      <c r="F11" s="319"/>
      <c r="G11" s="319"/>
      <c r="H11" s="319"/>
      <c r="I11" s="319"/>
      <c r="J11" s="319"/>
      <c r="K11" s="416"/>
      <c r="L11" s="369" t="s">
        <v>202</v>
      </c>
      <c r="M11" s="370"/>
      <c r="N11" s="370"/>
      <c r="O11" s="370"/>
      <c r="P11" s="370"/>
      <c r="Q11" s="371"/>
      <c r="R11" s="372" t="s">
        <v>203</v>
      </c>
      <c r="S11" s="373"/>
      <c r="T11" s="373"/>
      <c r="U11" s="373"/>
      <c r="V11" s="374"/>
      <c r="W11" s="476"/>
      <c r="X11" s="455"/>
      <c r="Y11" s="455"/>
      <c r="Z11" s="455"/>
      <c r="AA11" s="455"/>
      <c r="AB11" s="455"/>
      <c r="AC11" s="455"/>
      <c r="AD11" s="455"/>
      <c r="AE11" s="455"/>
      <c r="AF11" s="455"/>
      <c r="AG11" s="455"/>
      <c r="AH11" s="455"/>
      <c r="AI11" s="455"/>
      <c r="AJ11" s="455"/>
      <c r="AK11" s="455"/>
      <c r="AL11" s="479"/>
      <c r="AM11" s="336" t="s">
        <v>205</v>
      </c>
      <c r="AN11" s="337"/>
      <c r="AO11" s="337"/>
      <c r="AP11" s="337"/>
      <c r="AQ11" s="337"/>
      <c r="AR11" s="337"/>
      <c r="AS11" s="337"/>
      <c r="AT11" s="338"/>
      <c r="AU11" s="339" t="s">
        <v>196</v>
      </c>
      <c r="AV11" s="340"/>
      <c r="AW11" s="340"/>
      <c r="AX11" s="340"/>
      <c r="AY11" s="341" t="s">
        <v>206</v>
      </c>
      <c r="AZ11" s="342"/>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209</v>
      </c>
      <c r="CE11" s="348"/>
      <c r="CF11" s="348"/>
      <c r="CG11" s="348"/>
      <c r="CH11" s="348"/>
      <c r="CI11" s="348"/>
      <c r="CJ11" s="348"/>
      <c r="CK11" s="348"/>
      <c r="CL11" s="348"/>
      <c r="CM11" s="348"/>
      <c r="CN11" s="348"/>
      <c r="CO11" s="348"/>
      <c r="CP11" s="348"/>
      <c r="CQ11" s="348"/>
      <c r="CR11" s="348"/>
      <c r="CS11" s="349"/>
      <c r="CT11" s="356" t="s">
        <v>210</v>
      </c>
      <c r="CU11" s="357"/>
      <c r="CV11" s="357"/>
      <c r="CW11" s="357"/>
      <c r="CX11" s="357"/>
      <c r="CY11" s="357"/>
      <c r="CZ11" s="357"/>
      <c r="DA11" s="358"/>
      <c r="DB11" s="356" t="s">
        <v>210</v>
      </c>
      <c r="DC11" s="357"/>
      <c r="DD11" s="357"/>
      <c r="DE11" s="357"/>
      <c r="DF11" s="357"/>
      <c r="DG11" s="357"/>
      <c r="DH11" s="357"/>
      <c r="DI11" s="358"/>
    </row>
    <row r="12" spans="1:119" ht="18.75" customHeight="1" x14ac:dyDescent="0.15">
      <c r="A12" s="2"/>
      <c r="B12" s="503" t="s">
        <v>63</v>
      </c>
      <c r="C12" s="504"/>
      <c r="D12" s="504"/>
      <c r="E12" s="504"/>
      <c r="F12" s="504"/>
      <c r="G12" s="504"/>
      <c r="H12" s="504"/>
      <c r="I12" s="504"/>
      <c r="J12" s="504"/>
      <c r="K12" s="505"/>
      <c r="L12" s="375" t="s">
        <v>212</v>
      </c>
      <c r="M12" s="376"/>
      <c r="N12" s="376"/>
      <c r="O12" s="376"/>
      <c r="P12" s="376"/>
      <c r="Q12" s="377"/>
      <c r="R12" s="378">
        <v>10594</v>
      </c>
      <c r="S12" s="379"/>
      <c r="T12" s="379"/>
      <c r="U12" s="379"/>
      <c r="V12" s="380"/>
      <c r="W12" s="381" t="s">
        <v>9</v>
      </c>
      <c r="X12" s="340"/>
      <c r="Y12" s="340"/>
      <c r="Z12" s="340"/>
      <c r="AA12" s="340"/>
      <c r="AB12" s="382"/>
      <c r="AC12" s="383" t="s">
        <v>124</v>
      </c>
      <c r="AD12" s="384"/>
      <c r="AE12" s="384"/>
      <c r="AF12" s="384"/>
      <c r="AG12" s="385"/>
      <c r="AH12" s="383" t="s">
        <v>215</v>
      </c>
      <c r="AI12" s="384"/>
      <c r="AJ12" s="384"/>
      <c r="AK12" s="384"/>
      <c r="AL12" s="386"/>
      <c r="AM12" s="336" t="s">
        <v>216</v>
      </c>
      <c r="AN12" s="337"/>
      <c r="AO12" s="337"/>
      <c r="AP12" s="337"/>
      <c r="AQ12" s="337"/>
      <c r="AR12" s="337"/>
      <c r="AS12" s="337"/>
      <c r="AT12" s="338"/>
      <c r="AU12" s="339" t="s">
        <v>75</v>
      </c>
      <c r="AV12" s="340"/>
      <c r="AW12" s="340"/>
      <c r="AX12" s="340"/>
      <c r="AY12" s="341" t="s">
        <v>219</v>
      </c>
      <c r="AZ12" s="342"/>
      <c r="BA12" s="342"/>
      <c r="BB12" s="342"/>
      <c r="BC12" s="342"/>
      <c r="BD12" s="342"/>
      <c r="BE12" s="342"/>
      <c r="BF12" s="342"/>
      <c r="BG12" s="342"/>
      <c r="BH12" s="342"/>
      <c r="BI12" s="342"/>
      <c r="BJ12" s="342"/>
      <c r="BK12" s="342"/>
      <c r="BL12" s="342"/>
      <c r="BM12" s="343"/>
      <c r="BN12" s="344">
        <v>0</v>
      </c>
      <c r="BO12" s="345"/>
      <c r="BP12" s="345"/>
      <c r="BQ12" s="345"/>
      <c r="BR12" s="345"/>
      <c r="BS12" s="345"/>
      <c r="BT12" s="345"/>
      <c r="BU12" s="346"/>
      <c r="BV12" s="344">
        <v>0</v>
      </c>
      <c r="BW12" s="345"/>
      <c r="BX12" s="345"/>
      <c r="BY12" s="345"/>
      <c r="BZ12" s="345"/>
      <c r="CA12" s="345"/>
      <c r="CB12" s="345"/>
      <c r="CC12" s="346"/>
      <c r="CD12" s="347" t="s">
        <v>221</v>
      </c>
      <c r="CE12" s="348"/>
      <c r="CF12" s="348"/>
      <c r="CG12" s="348"/>
      <c r="CH12" s="348"/>
      <c r="CI12" s="348"/>
      <c r="CJ12" s="348"/>
      <c r="CK12" s="348"/>
      <c r="CL12" s="348"/>
      <c r="CM12" s="348"/>
      <c r="CN12" s="348"/>
      <c r="CO12" s="348"/>
      <c r="CP12" s="348"/>
      <c r="CQ12" s="348"/>
      <c r="CR12" s="348"/>
      <c r="CS12" s="349"/>
      <c r="CT12" s="356" t="s">
        <v>210</v>
      </c>
      <c r="CU12" s="357"/>
      <c r="CV12" s="357"/>
      <c r="CW12" s="357"/>
      <c r="CX12" s="357"/>
      <c r="CY12" s="357"/>
      <c r="CZ12" s="357"/>
      <c r="DA12" s="358"/>
      <c r="DB12" s="356" t="s">
        <v>210</v>
      </c>
      <c r="DC12" s="357"/>
      <c r="DD12" s="357"/>
      <c r="DE12" s="357"/>
      <c r="DF12" s="357"/>
      <c r="DG12" s="357"/>
      <c r="DH12" s="357"/>
      <c r="DI12" s="358"/>
    </row>
    <row r="13" spans="1:119" ht="18.75" customHeight="1" x14ac:dyDescent="0.15">
      <c r="A13" s="2"/>
      <c r="B13" s="506"/>
      <c r="C13" s="507"/>
      <c r="D13" s="507"/>
      <c r="E13" s="507"/>
      <c r="F13" s="507"/>
      <c r="G13" s="507"/>
      <c r="H13" s="507"/>
      <c r="I13" s="507"/>
      <c r="J13" s="507"/>
      <c r="K13" s="508"/>
      <c r="L13" s="13"/>
      <c r="M13" s="387" t="s">
        <v>223</v>
      </c>
      <c r="N13" s="388"/>
      <c r="O13" s="388"/>
      <c r="P13" s="388"/>
      <c r="Q13" s="389"/>
      <c r="R13" s="390">
        <v>10495</v>
      </c>
      <c r="S13" s="391"/>
      <c r="T13" s="391"/>
      <c r="U13" s="391"/>
      <c r="V13" s="392"/>
      <c r="W13" s="491" t="s">
        <v>224</v>
      </c>
      <c r="X13" s="492"/>
      <c r="Y13" s="492"/>
      <c r="Z13" s="492"/>
      <c r="AA13" s="492"/>
      <c r="AB13" s="482"/>
      <c r="AC13" s="366">
        <v>1045</v>
      </c>
      <c r="AD13" s="367"/>
      <c r="AE13" s="367"/>
      <c r="AF13" s="367"/>
      <c r="AG13" s="393"/>
      <c r="AH13" s="366">
        <v>1206</v>
      </c>
      <c r="AI13" s="367"/>
      <c r="AJ13" s="367"/>
      <c r="AK13" s="367"/>
      <c r="AL13" s="368"/>
      <c r="AM13" s="336" t="s">
        <v>226</v>
      </c>
      <c r="AN13" s="337"/>
      <c r="AO13" s="337"/>
      <c r="AP13" s="337"/>
      <c r="AQ13" s="337"/>
      <c r="AR13" s="337"/>
      <c r="AS13" s="337"/>
      <c r="AT13" s="338"/>
      <c r="AU13" s="339" t="s">
        <v>196</v>
      </c>
      <c r="AV13" s="340"/>
      <c r="AW13" s="340"/>
      <c r="AX13" s="340"/>
      <c r="AY13" s="341" t="s">
        <v>228</v>
      </c>
      <c r="AZ13" s="342"/>
      <c r="BA13" s="342"/>
      <c r="BB13" s="342"/>
      <c r="BC13" s="342"/>
      <c r="BD13" s="342"/>
      <c r="BE13" s="342"/>
      <c r="BF13" s="342"/>
      <c r="BG13" s="342"/>
      <c r="BH13" s="342"/>
      <c r="BI13" s="342"/>
      <c r="BJ13" s="342"/>
      <c r="BK13" s="342"/>
      <c r="BL13" s="342"/>
      <c r="BM13" s="343"/>
      <c r="BN13" s="344">
        <v>75735</v>
      </c>
      <c r="BO13" s="345"/>
      <c r="BP13" s="345"/>
      <c r="BQ13" s="345"/>
      <c r="BR13" s="345"/>
      <c r="BS13" s="345"/>
      <c r="BT13" s="345"/>
      <c r="BU13" s="346"/>
      <c r="BV13" s="344">
        <v>76382</v>
      </c>
      <c r="BW13" s="345"/>
      <c r="BX13" s="345"/>
      <c r="BY13" s="345"/>
      <c r="BZ13" s="345"/>
      <c r="CA13" s="345"/>
      <c r="CB13" s="345"/>
      <c r="CC13" s="346"/>
      <c r="CD13" s="347" t="s">
        <v>229</v>
      </c>
      <c r="CE13" s="348"/>
      <c r="CF13" s="348"/>
      <c r="CG13" s="348"/>
      <c r="CH13" s="348"/>
      <c r="CI13" s="348"/>
      <c r="CJ13" s="348"/>
      <c r="CK13" s="348"/>
      <c r="CL13" s="348"/>
      <c r="CM13" s="348"/>
      <c r="CN13" s="348"/>
      <c r="CO13" s="348"/>
      <c r="CP13" s="348"/>
      <c r="CQ13" s="348"/>
      <c r="CR13" s="348"/>
      <c r="CS13" s="349"/>
      <c r="CT13" s="350">
        <v>9.6</v>
      </c>
      <c r="CU13" s="351"/>
      <c r="CV13" s="351"/>
      <c r="CW13" s="351"/>
      <c r="CX13" s="351"/>
      <c r="CY13" s="351"/>
      <c r="CZ13" s="351"/>
      <c r="DA13" s="352"/>
      <c r="DB13" s="350">
        <v>9.1999999999999993</v>
      </c>
      <c r="DC13" s="351"/>
      <c r="DD13" s="351"/>
      <c r="DE13" s="351"/>
      <c r="DF13" s="351"/>
      <c r="DG13" s="351"/>
      <c r="DH13" s="351"/>
      <c r="DI13" s="352"/>
    </row>
    <row r="14" spans="1:119" ht="18.75" customHeight="1" x14ac:dyDescent="0.15">
      <c r="A14" s="2"/>
      <c r="B14" s="506"/>
      <c r="C14" s="507"/>
      <c r="D14" s="507"/>
      <c r="E14" s="507"/>
      <c r="F14" s="507"/>
      <c r="G14" s="507"/>
      <c r="H14" s="507"/>
      <c r="I14" s="507"/>
      <c r="J14" s="507"/>
      <c r="K14" s="508"/>
      <c r="L14" s="394" t="s">
        <v>233</v>
      </c>
      <c r="M14" s="395"/>
      <c r="N14" s="395"/>
      <c r="O14" s="395"/>
      <c r="P14" s="395"/>
      <c r="Q14" s="396"/>
      <c r="R14" s="390">
        <v>10859</v>
      </c>
      <c r="S14" s="391"/>
      <c r="T14" s="391"/>
      <c r="U14" s="391"/>
      <c r="V14" s="392"/>
      <c r="W14" s="477"/>
      <c r="X14" s="478"/>
      <c r="Y14" s="478"/>
      <c r="Z14" s="478"/>
      <c r="AA14" s="478"/>
      <c r="AB14" s="468"/>
      <c r="AC14" s="397">
        <v>22.4</v>
      </c>
      <c r="AD14" s="398"/>
      <c r="AE14" s="398"/>
      <c r="AF14" s="398"/>
      <c r="AG14" s="399"/>
      <c r="AH14" s="397">
        <v>23.1</v>
      </c>
      <c r="AI14" s="398"/>
      <c r="AJ14" s="398"/>
      <c r="AK14" s="398"/>
      <c r="AL14" s="400"/>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401" t="s">
        <v>236</v>
      </c>
      <c r="CE14" s="402"/>
      <c r="CF14" s="402"/>
      <c r="CG14" s="402"/>
      <c r="CH14" s="402"/>
      <c r="CI14" s="402"/>
      <c r="CJ14" s="402"/>
      <c r="CK14" s="402"/>
      <c r="CL14" s="402"/>
      <c r="CM14" s="402"/>
      <c r="CN14" s="402"/>
      <c r="CO14" s="402"/>
      <c r="CP14" s="402"/>
      <c r="CQ14" s="402"/>
      <c r="CR14" s="402"/>
      <c r="CS14" s="403"/>
      <c r="CT14" s="404" t="s">
        <v>210</v>
      </c>
      <c r="CU14" s="405"/>
      <c r="CV14" s="405"/>
      <c r="CW14" s="405"/>
      <c r="CX14" s="405"/>
      <c r="CY14" s="405"/>
      <c r="CZ14" s="405"/>
      <c r="DA14" s="406"/>
      <c r="DB14" s="404" t="s">
        <v>210</v>
      </c>
      <c r="DC14" s="405"/>
      <c r="DD14" s="405"/>
      <c r="DE14" s="405"/>
      <c r="DF14" s="405"/>
      <c r="DG14" s="405"/>
      <c r="DH14" s="405"/>
      <c r="DI14" s="406"/>
    </row>
    <row r="15" spans="1:119" ht="18.75" customHeight="1" x14ac:dyDescent="0.15">
      <c r="A15" s="2"/>
      <c r="B15" s="506"/>
      <c r="C15" s="507"/>
      <c r="D15" s="507"/>
      <c r="E15" s="507"/>
      <c r="F15" s="507"/>
      <c r="G15" s="507"/>
      <c r="H15" s="507"/>
      <c r="I15" s="507"/>
      <c r="J15" s="507"/>
      <c r="K15" s="508"/>
      <c r="L15" s="13"/>
      <c r="M15" s="387" t="s">
        <v>223</v>
      </c>
      <c r="N15" s="388"/>
      <c r="O15" s="388"/>
      <c r="P15" s="388"/>
      <c r="Q15" s="389"/>
      <c r="R15" s="390">
        <v>10719</v>
      </c>
      <c r="S15" s="391"/>
      <c r="T15" s="391"/>
      <c r="U15" s="391"/>
      <c r="V15" s="392"/>
      <c r="W15" s="491" t="s">
        <v>5</v>
      </c>
      <c r="X15" s="492"/>
      <c r="Y15" s="492"/>
      <c r="Z15" s="492"/>
      <c r="AA15" s="492"/>
      <c r="AB15" s="482"/>
      <c r="AC15" s="366">
        <v>821</v>
      </c>
      <c r="AD15" s="367"/>
      <c r="AE15" s="367"/>
      <c r="AF15" s="367"/>
      <c r="AG15" s="393"/>
      <c r="AH15" s="366">
        <v>973</v>
      </c>
      <c r="AI15" s="367"/>
      <c r="AJ15" s="367"/>
      <c r="AK15" s="367"/>
      <c r="AL15" s="368"/>
      <c r="AM15" s="336"/>
      <c r="AN15" s="337"/>
      <c r="AO15" s="337"/>
      <c r="AP15" s="337"/>
      <c r="AQ15" s="337"/>
      <c r="AR15" s="337"/>
      <c r="AS15" s="337"/>
      <c r="AT15" s="338"/>
      <c r="AU15" s="339"/>
      <c r="AV15" s="340"/>
      <c r="AW15" s="340"/>
      <c r="AX15" s="340"/>
      <c r="AY15" s="324" t="s">
        <v>237</v>
      </c>
      <c r="AZ15" s="325"/>
      <c r="BA15" s="325"/>
      <c r="BB15" s="325"/>
      <c r="BC15" s="325"/>
      <c r="BD15" s="325"/>
      <c r="BE15" s="325"/>
      <c r="BF15" s="325"/>
      <c r="BG15" s="325"/>
      <c r="BH15" s="325"/>
      <c r="BI15" s="325"/>
      <c r="BJ15" s="325"/>
      <c r="BK15" s="325"/>
      <c r="BL15" s="325"/>
      <c r="BM15" s="326"/>
      <c r="BN15" s="327">
        <v>949288</v>
      </c>
      <c r="BO15" s="328"/>
      <c r="BP15" s="328"/>
      <c r="BQ15" s="328"/>
      <c r="BR15" s="328"/>
      <c r="BS15" s="328"/>
      <c r="BT15" s="328"/>
      <c r="BU15" s="329"/>
      <c r="BV15" s="327">
        <v>964624</v>
      </c>
      <c r="BW15" s="328"/>
      <c r="BX15" s="328"/>
      <c r="BY15" s="328"/>
      <c r="BZ15" s="328"/>
      <c r="CA15" s="328"/>
      <c r="CB15" s="328"/>
      <c r="CC15" s="329"/>
      <c r="CD15" s="330" t="s">
        <v>222</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x14ac:dyDescent="0.15">
      <c r="A16" s="2"/>
      <c r="B16" s="506"/>
      <c r="C16" s="507"/>
      <c r="D16" s="507"/>
      <c r="E16" s="507"/>
      <c r="F16" s="507"/>
      <c r="G16" s="507"/>
      <c r="H16" s="507"/>
      <c r="I16" s="507"/>
      <c r="J16" s="507"/>
      <c r="K16" s="508"/>
      <c r="L16" s="394" t="s">
        <v>49</v>
      </c>
      <c r="M16" s="407"/>
      <c r="N16" s="407"/>
      <c r="O16" s="407"/>
      <c r="P16" s="407"/>
      <c r="Q16" s="408"/>
      <c r="R16" s="409" t="s">
        <v>220</v>
      </c>
      <c r="S16" s="410"/>
      <c r="T16" s="410"/>
      <c r="U16" s="410"/>
      <c r="V16" s="411"/>
      <c r="W16" s="477"/>
      <c r="X16" s="478"/>
      <c r="Y16" s="478"/>
      <c r="Z16" s="478"/>
      <c r="AA16" s="478"/>
      <c r="AB16" s="468"/>
      <c r="AC16" s="397">
        <v>17.600000000000001</v>
      </c>
      <c r="AD16" s="398"/>
      <c r="AE16" s="398"/>
      <c r="AF16" s="398"/>
      <c r="AG16" s="399"/>
      <c r="AH16" s="397">
        <v>18.600000000000001</v>
      </c>
      <c r="AI16" s="398"/>
      <c r="AJ16" s="398"/>
      <c r="AK16" s="398"/>
      <c r="AL16" s="400"/>
      <c r="AM16" s="336"/>
      <c r="AN16" s="337"/>
      <c r="AO16" s="337"/>
      <c r="AP16" s="337"/>
      <c r="AQ16" s="337"/>
      <c r="AR16" s="337"/>
      <c r="AS16" s="337"/>
      <c r="AT16" s="338"/>
      <c r="AU16" s="339"/>
      <c r="AV16" s="340"/>
      <c r="AW16" s="340"/>
      <c r="AX16" s="340"/>
      <c r="AY16" s="341" t="s">
        <v>122</v>
      </c>
      <c r="AZ16" s="342"/>
      <c r="BA16" s="342"/>
      <c r="BB16" s="342"/>
      <c r="BC16" s="342"/>
      <c r="BD16" s="342"/>
      <c r="BE16" s="342"/>
      <c r="BF16" s="342"/>
      <c r="BG16" s="342"/>
      <c r="BH16" s="342"/>
      <c r="BI16" s="342"/>
      <c r="BJ16" s="342"/>
      <c r="BK16" s="342"/>
      <c r="BL16" s="342"/>
      <c r="BM16" s="343"/>
      <c r="BN16" s="344">
        <v>5227814</v>
      </c>
      <c r="BO16" s="345"/>
      <c r="BP16" s="345"/>
      <c r="BQ16" s="345"/>
      <c r="BR16" s="345"/>
      <c r="BS16" s="345"/>
      <c r="BT16" s="345"/>
      <c r="BU16" s="346"/>
      <c r="BV16" s="344">
        <v>4984312</v>
      </c>
      <c r="BW16" s="345"/>
      <c r="BX16" s="345"/>
      <c r="BY16" s="345"/>
      <c r="BZ16" s="345"/>
      <c r="CA16" s="345"/>
      <c r="CB16" s="345"/>
      <c r="CC16" s="346"/>
      <c r="CD16" s="20"/>
      <c r="CE16" s="512"/>
      <c r="CF16" s="512"/>
      <c r="CG16" s="512"/>
      <c r="CH16" s="512"/>
      <c r="CI16" s="512"/>
      <c r="CJ16" s="512"/>
      <c r="CK16" s="512"/>
      <c r="CL16" s="512"/>
      <c r="CM16" s="512"/>
      <c r="CN16" s="512"/>
      <c r="CO16" s="512"/>
      <c r="CP16" s="512"/>
      <c r="CQ16" s="512"/>
      <c r="CR16" s="512"/>
      <c r="CS16" s="513"/>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509"/>
      <c r="C17" s="510"/>
      <c r="D17" s="510"/>
      <c r="E17" s="510"/>
      <c r="F17" s="510"/>
      <c r="G17" s="510"/>
      <c r="H17" s="510"/>
      <c r="I17" s="510"/>
      <c r="J17" s="510"/>
      <c r="K17" s="511"/>
      <c r="L17" s="14"/>
      <c r="M17" s="412" t="s">
        <v>113</v>
      </c>
      <c r="N17" s="413"/>
      <c r="O17" s="413"/>
      <c r="P17" s="413"/>
      <c r="Q17" s="414"/>
      <c r="R17" s="409" t="s">
        <v>238</v>
      </c>
      <c r="S17" s="410"/>
      <c r="T17" s="410"/>
      <c r="U17" s="410"/>
      <c r="V17" s="411"/>
      <c r="W17" s="491" t="s">
        <v>106</v>
      </c>
      <c r="X17" s="492"/>
      <c r="Y17" s="492"/>
      <c r="Z17" s="492"/>
      <c r="AA17" s="492"/>
      <c r="AB17" s="482"/>
      <c r="AC17" s="366">
        <v>2800</v>
      </c>
      <c r="AD17" s="367"/>
      <c r="AE17" s="367"/>
      <c r="AF17" s="367"/>
      <c r="AG17" s="393"/>
      <c r="AH17" s="366">
        <v>3049</v>
      </c>
      <c r="AI17" s="367"/>
      <c r="AJ17" s="367"/>
      <c r="AK17" s="367"/>
      <c r="AL17" s="368"/>
      <c r="AM17" s="336"/>
      <c r="AN17" s="337"/>
      <c r="AO17" s="337"/>
      <c r="AP17" s="337"/>
      <c r="AQ17" s="337"/>
      <c r="AR17" s="337"/>
      <c r="AS17" s="337"/>
      <c r="AT17" s="338"/>
      <c r="AU17" s="339"/>
      <c r="AV17" s="340"/>
      <c r="AW17" s="340"/>
      <c r="AX17" s="340"/>
      <c r="AY17" s="341" t="s">
        <v>240</v>
      </c>
      <c r="AZ17" s="342"/>
      <c r="BA17" s="342"/>
      <c r="BB17" s="342"/>
      <c r="BC17" s="342"/>
      <c r="BD17" s="342"/>
      <c r="BE17" s="342"/>
      <c r="BF17" s="342"/>
      <c r="BG17" s="342"/>
      <c r="BH17" s="342"/>
      <c r="BI17" s="342"/>
      <c r="BJ17" s="342"/>
      <c r="BK17" s="342"/>
      <c r="BL17" s="342"/>
      <c r="BM17" s="343"/>
      <c r="BN17" s="344">
        <v>1165091</v>
      </c>
      <c r="BO17" s="345"/>
      <c r="BP17" s="345"/>
      <c r="BQ17" s="345"/>
      <c r="BR17" s="345"/>
      <c r="BS17" s="345"/>
      <c r="BT17" s="345"/>
      <c r="BU17" s="346"/>
      <c r="BV17" s="344">
        <v>1184627</v>
      </c>
      <c r="BW17" s="345"/>
      <c r="BX17" s="345"/>
      <c r="BY17" s="345"/>
      <c r="BZ17" s="345"/>
      <c r="CA17" s="345"/>
      <c r="CB17" s="345"/>
      <c r="CC17" s="346"/>
      <c r="CD17" s="20"/>
      <c r="CE17" s="512"/>
      <c r="CF17" s="512"/>
      <c r="CG17" s="512"/>
      <c r="CH17" s="512"/>
      <c r="CI17" s="512"/>
      <c r="CJ17" s="512"/>
      <c r="CK17" s="512"/>
      <c r="CL17" s="512"/>
      <c r="CM17" s="512"/>
      <c r="CN17" s="512"/>
      <c r="CO17" s="512"/>
      <c r="CP17" s="512"/>
      <c r="CQ17" s="512"/>
      <c r="CR17" s="512"/>
      <c r="CS17" s="513"/>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415" t="s">
        <v>242</v>
      </c>
      <c r="C18" s="416"/>
      <c r="D18" s="416"/>
      <c r="E18" s="417"/>
      <c r="F18" s="417"/>
      <c r="G18" s="417"/>
      <c r="H18" s="417"/>
      <c r="I18" s="417"/>
      <c r="J18" s="417"/>
      <c r="K18" s="417"/>
      <c r="L18" s="418">
        <v>188.46</v>
      </c>
      <c r="M18" s="418"/>
      <c r="N18" s="418"/>
      <c r="O18" s="418"/>
      <c r="P18" s="418"/>
      <c r="Q18" s="418"/>
      <c r="R18" s="419"/>
      <c r="S18" s="419"/>
      <c r="T18" s="419"/>
      <c r="U18" s="419"/>
      <c r="V18" s="420"/>
      <c r="W18" s="493"/>
      <c r="X18" s="494"/>
      <c r="Y18" s="494"/>
      <c r="Z18" s="494"/>
      <c r="AA18" s="494"/>
      <c r="AB18" s="485"/>
      <c r="AC18" s="421">
        <v>60</v>
      </c>
      <c r="AD18" s="422"/>
      <c r="AE18" s="422"/>
      <c r="AF18" s="422"/>
      <c r="AG18" s="423"/>
      <c r="AH18" s="421">
        <v>58.3</v>
      </c>
      <c r="AI18" s="422"/>
      <c r="AJ18" s="422"/>
      <c r="AK18" s="422"/>
      <c r="AL18" s="424"/>
      <c r="AM18" s="336"/>
      <c r="AN18" s="337"/>
      <c r="AO18" s="337"/>
      <c r="AP18" s="337"/>
      <c r="AQ18" s="337"/>
      <c r="AR18" s="337"/>
      <c r="AS18" s="337"/>
      <c r="AT18" s="338"/>
      <c r="AU18" s="339"/>
      <c r="AV18" s="340"/>
      <c r="AW18" s="340"/>
      <c r="AX18" s="340"/>
      <c r="AY18" s="341" t="s">
        <v>243</v>
      </c>
      <c r="AZ18" s="342"/>
      <c r="BA18" s="342"/>
      <c r="BB18" s="342"/>
      <c r="BC18" s="342"/>
      <c r="BD18" s="342"/>
      <c r="BE18" s="342"/>
      <c r="BF18" s="342"/>
      <c r="BG18" s="342"/>
      <c r="BH18" s="342"/>
      <c r="BI18" s="342"/>
      <c r="BJ18" s="342"/>
      <c r="BK18" s="342"/>
      <c r="BL18" s="342"/>
      <c r="BM18" s="343"/>
      <c r="BN18" s="344">
        <v>5050940</v>
      </c>
      <c r="BO18" s="345"/>
      <c r="BP18" s="345"/>
      <c r="BQ18" s="345"/>
      <c r="BR18" s="345"/>
      <c r="BS18" s="345"/>
      <c r="BT18" s="345"/>
      <c r="BU18" s="346"/>
      <c r="BV18" s="344">
        <v>5175857</v>
      </c>
      <c r="BW18" s="345"/>
      <c r="BX18" s="345"/>
      <c r="BY18" s="345"/>
      <c r="BZ18" s="345"/>
      <c r="CA18" s="345"/>
      <c r="CB18" s="345"/>
      <c r="CC18" s="346"/>
      <c r="CD18" s="20"/>
      <c r="CE18" s="512"/>
      <c r="CF18" s="512"/>
      <c r="CG18" s="512"/>
      <c r="CH18" s="512"/>
      <c r="CI18" s="512"/>
      <c r="CJ18" s="512"/>
      <c r="CK18" s="512"/>
      <c r="CL18" s="512"/>
      <c r="CM18" s="512"/>
      <c r="CN18" s="512"/>
      <c r="CO18" s="512"/>
      <c r="CP18" s="512"/>
      <c r="CQ18" s="512"/>
      <c r="CR18" s="512"/>
      <c r="CS18" s="513"/>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415" t="s">
        <v>71</v>
      </c>
      <c r="C19" s="416"/>
      <c r="D19" s="416"/>
      <c r="E19" s="417"/>
      <c r="F19" s="417"/>
      <c r="G19" s="417"/>
      <c r="H19" s="417"/>
      <c r="I19" s="417"/>
      <c r="J19" s="417"/>
      <c r="K19" s="417"/>
      <c r="L19" s="425">
        <v>54</v>
      </c>
      <c r="M19" s="425"/>
      <c r="N19" s="425"/>
      <c r="O19" s="425"/>
      <c r="P19" s="425"/>
      <c r="Q19" s="425"/>
      <c r="R19" s="426"/>
      <c r="S19" s="426"/>
      <c r="T19" s="426"/>
      <c r="U19" s="426"/>
      <c r="V19" s="427"/>
      <c r="W19" s="321"/>
      <c r="X19" s="322"/>
      <c r="Y19" s="322"/>
      <c r="Z19" s="322"/>
      <c r="AA19" s="322"/>
      <c r="AB19" s="322"/>
      <c r="AC19" s="428"/>
      <c r="AD19" s="428"/>
      <c r="AE19" s="428"/>
      <c r="AF19" s="428"/>
      <c r="AG19" s="428"/>
      <c r="AH19" s="428"/>
      <c r="AI19" s="428"/>
      <c r="AJ19" s="428"/>
      <c r="AK19" s="428"/>
      <c r="AL19" s="429"/>
      <c r="AM19" s="336"/>
      <c r="AN19" s="337"/>
      <c r="AO19" s="337"/>
      <c r="AP19" s="337"/>
      <c r="AQ19" s="337"/>
      <c r="AR19" s="337"/>
      <c r="AS19" s="337"/>
      <c r="AT19" s="338"/>
      <c r="AU19" s="339"/>
      <c r="AV19" s="340"/>
      <c r="AW19" s="340"/>
      <c r="AX19" s="340"/>
      <c r="AY19" s="341" t="s">
        <v>230</v>
      </c>
      <c r="AZ19" s="342"/>
      <c r="BA19" s="342"/>
      <c r="BB19" s="342"/>
      <c r="BC19" s="342"/>
      <c r="BD19" s="342"/>
      <c r="BE19" s="342"/>
      <c r="BF19" s="342"/>
      <c r="BG19" s="342"/>
      <c r="BH19" s="342"/>
      <c r="BI19" s="342"/>
      <c r="BJ19" s="342"/>
      <c r="BK19" s="342"/>
      <c r="BL19" s="342"/>
      <c r="BM19" s="343"/>
      <c r="BN19" s="344">
        <v>8378129</v>
      </c>
      <c r="BO19" s="345"/>
      <c r="BP19" s="345"/>
      <c r="BQ19" s="345"/>
      <c r="BR19" s="345"/>
      <c r="BS19" s="345"/>
      <c r="BT19" s="345"/>
      <c r="BU19" s="346"/>
      <c r="BV19" s="344">
        <v>7825934</v>
      </c>
      <c r="BW19" s="345"/>
      <c r="BX19" s="345"/>
      <c r="BY19" s="345"/>
      <c r="BZ19" s="345"/>
      <c r="CA19" s="345"/>
      <c r="CB19" s="345"/>
      <c r="CC19" s="346"/>
      <c r="CD19" s="20"/>
      <c r="CE19" s="512"/>
      <c r="CF19" s="512"/>
      <c r="CG19" s="512"/>
      <c r="CH19" s="512"/>
      <c r="CI19" s="512"/>
      <c r="CJ19" s="512"/>
      <c r="CK19" s="512"/>
      <c r="CL19" s="512"/>
      <c r="CM19" s="512"/>
      <c r="CN19" s="512"/>
      <c r="CO19" s="512"/>
      <c r="CP19" s="512"/>
      <c r="CQ19" s="512"/>
      <c r="CR19" s="512"/>
      <c r="CS19" s="513"/>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415" t="s">
        <v>245</v>
      </c>
      <c r="C20" s="416"/>
      <c r="D20" s="416"/>
      <c r="E20" s="417"/>
      <c r="F20" s="417"/>
      <c r="G20" s="417"/>
      <c r="H20" s="417"/>
      <c r="I20" s="417"/>
      <c r="J20" s="417"/>
      <c r="K20" s="417"/>
      <c r="L20" s="425">
        <v>4607</v>
      </c>
      <c r="M20" s="425"/>
      <c r="N20" s="425"/>
      <c r="O20" s="425"/>
      <c r="P20" s="425"/>
      <c r="Q20" s="425"/>
      <c r="R20" s="426"/>
      <c r="S20" s="426"/>
      <c r="T20" s="426"/>
      <c r="U20" s="426"/>
      <c r="V20" s="427"/>
      <c r="W20" s="493"/>
      <c r="X20" s="494"/>
      <c r="Y20" s="494"/>
      <c r="Z20" s="494"/>
      <c r="AA20" s="494"/>
      <c r="AB20" s="494"/>
      <c r="AC20" s="430"/>
      <c r="AD20" s="430"/>
      <c r="AE20" s="430"/>
      <c r="AF20" s="430"/>
      <c r="AG20" s="430"/>
      <c r="AH20" s="430"/>
      <c r="AI20" s="430"/>
      <c r="AJ20" s="430"/>
      <c r="AK20" s="430"/>
      <c r="AL20" s="431"/>
      <c r="AM20" s="432"/>
      <c r="AN20" s="370"/>
      <c r="AO20" s="370"/>
      <c r="AP20" s="370"/>
      <c r="AQ20" s="370"/>
      <c r="AR20" s="370"/>
      <c r="AS20" s="370"/>
      <c r="AT20" s="371"/>
      <c r="AU20" s="433"/>
      <c r="AV20" s="434"/>
      <c r="AW20" s="434"/>
      <c r="AX20" s="435"/>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12"/>
      <c r="CF20" s="512"/>
      <c r="CG20" s="512"/>
      <c r="CH20" s="512"/>
      <c r="CI20" s="512"/>
      <c r="CJ20" s="512"/>
      <c r="CK20" s="512"/>
      <c r="CL20" s="512"/>
      <c r="CM20" s="512"/>
      <c r="CN20" s="512"/>
      <c r="CO20" s="512"/>
      <c r="CP20" s="512"/>
      <c r="CQ20" s="512"/>
      <c r="CR20" s="512"/>
      <c r="CS20" s="513"/>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36" t="s">
        <v>246</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0"/>
      <c r="CE21" s="512"/>
      <c r="CF21" s="512"/>
      <c r="CG21" s="512"/>
      <c r="CH21" s="512"/>
      <c r="CI21" s="512"/>
      <c r="CJ21" s="512"/>
      <c r="CK21" s="512"/>
      <c r="CL21" s="512"/>
      <c r="CM21" s="512"/>
      <c r="CN21" s="512"/>
      <c r="CO21" s="512"/>
      <c r="CP21" s="512"/>
      <c r="CQ21" s="512"/>
      <c r="CR21" s="512"/>
      <c r="CS21" s="513"/>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537" t="s">
        <v>247</v>
      </c>
      <c r="C22" s="538"/>
      <c r="D22" s="539"/>
      <c r="E22" s="487" t="s">
        <v>9</v>
      </c>
      <c r="F22" s="492"/>
      <c r="G22" s="492"/>
      <c r="H22" s="492"/>
      <c r="I22" s="492"/>
      <c r="J22" s="492"/>
      <c r="K22" s="482"/>
      <c r="L22" s="487" t="s">
        <v>249</v>
      </c>
      <c r="M22" s="492"/>
      <c r="N22" s="492"/>
      <c r="O22" s="492"/>
      <c r="P22" s="482"/>
      <c r="Q22" s="514" t="s">
        <v>251</v>
      </c>
      <c r="R22" s="515"/>
      <c r="S22" s="515"/>
      <c r="T22" s="515"/>
      <c r="U22" s="515"/>
      <c r="V22" s="516"/>
      <c r="W22" s="546" t="s">
        <v>252</v>
      </c>
      <c r="X22" s="538"/>
      <c r="Y22" s="539"/>
      <c r="Z22" s="487" t="s">
        <v>9</v>
      </c>
      <c r="AA22" s="492"/>
      <c r="AB22" s="492"/>
      <c r="AC22" s="492"/>
      <c r="AD22" s="492"/>
      <c r="AE22" s="492"/>
      <c r="AF22" s="492"/>
      <c r="AG22" s="482"/>
      <c r="AH22" s="520" t="s">
        <v>190</v>
      </c>
      <c r="AI22" s="492"/>
      <c r="AJ22" s="492"/>
      <c r="AK22" s="492"/>
      <c r="AL22" s="482"/>
      <c r="AM22" s="520" t="s">
        <v>253</v>
      </c>
      <c r="AN22" s="521"/>
      <c r="AO22" s="521"/>
      <c r="AP22" s="521"/>
      <c r="AQ22" s="521"/>
      <c r="AR22" s="522"/>
      <c r="AS22" s="514" t="s">
        <v>251</v>
      </c>
      <c r="AT22" s="515"/>
      <c r="AU22" s="515"/>
      <c r="AV22" s="515"/>
      <c r="AW22" s="515"/>
      <c r="AX22" s="526"/>
      <c r="AY22" s="324" t="s">
        <v>256</v>
      </c>
      <c r="AZ22" s="325"/>
      <c r="BA22" s="325"/>
      <c r="BB22" s="325"/>
      <c r="BC22" s="325"/>
      <c r="BD22" s="325"/>
      <c r="BE22" s="325"/>
      <c r="BF22" s="325"/>
      <c r="BG22" s="325"/>
      <c r="BH22" s="325"/>
      <c r="BI22" s="325"/>
      <c r="BJ22" s="325"/>
      <c r="BK22" s="325"/>
      <c r="BL22" s="325"/>
      <c r="BM22" s="326"/>
      <c r="BN22" s="327">
        <v>11490598</v>
      </c>
      <c r="BO22" s="328"/>
      <c r="BP22" s="328"/>
      <c r="BQ22" s="328"/>
      <c r="BR22" s="328"/>
      <c r="BS22" s="328"/>
      <c r="BT22" s="328"/>
      <c r="BU22" s="329"/>
      <c r="BV22" s="327">
        <v>12196739</v>
      </c>
      <c r="BW22" s="328"/>
      <c r="BX22" s="328"/>
      <c r="BY22" s="328"/>
      <c r="BZ22" s="328"/>
      <c r="CA22" s="328"/>
      <c r="CB22" s="328"/>
      <c r="CC22" s="329"/>
      <c r="CD22" s="20"/>
      <c r="CE22" s="512"/>
      <c r="CF22" s="512"/>
      <c r="CG22" s="512"/>
      <c r="CH22" s="512"/>
      <c r="CI22" s="512"/>
      <c r="CJ22" s="512"/>
      <c r="CK22" s="512"/>
      <c r="CL22" s="512"/>
      <c r="CM22" s="512"/>
      <c r="CN22" s="512"/>
      <c r="CO22" s="512"/>
      <c r="CP22" s="512"/>
      <c r="CQ22" s="512"/>
      <c r="CR22" s="512"/>
      <c r="CS22" s="513"/>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540"/>
      <c r="C23" s="541"/>
      <c r="D23" s="542"/>
      <c r="E23" s="474"/>
      <c r="F23" s="478"/>
      <c r="G23" s="478"/>
      <c r="H23" s="478"/>
      <c r="I23" s="478"/>
      <c r="J23" s="478"/>
      <c r="K23" s="468"/>
      <c r="L23" s="474"/>
      <c r="M23" s="478"/>
      <c r="N23" s="478"/>
      <c r="O23" s="478"/>
      <c r="P23" s="468"/>
      <c r="Q23" s="517"/>
      <c r="R23" s="518"/>
      <c r="S23" s="518"/>
      <c r="T23" s="518"/>
      <c r="U23" s="518"/>
      <c r="V23" s="519"/>
      <c r="W23" s="547"/>
      <c r="X23" s="541"/>
      <c r="Y23" s="542"/>
      <c r="Z23" s="474"/>
      <c r="AA23" s="478"/>
      <c r="AB23" s="478"/>
      <c r="AC23" s="478"/>
      <c r="AD23" s="478"/>
      <c r="AE23" s="478"/>
      <c r="AF23" s="478"/>
      <c r="AG23" s="468"/>
      <c r="AH23" s="474"/>
      <c r="AI23" s="478"/>
      <c r="AJ23" s="478"/>
      <c r="AK23" s="478"/>
      <c r="AL23" s="468"/>
      <c r="AM23" s="523"/>
      <c r="AN23" s="524"/>
      <c r="AO23" s="524"/>
      <c r="AP23" s="524"/>
      <c r="AQ23" s="524"/>
      <c r="AR23" s="525"/>
      <c r="AS23" s="517"/>
      <c r="AT23" s="518"/>
      <c r="AU23" s="518"/>
      <c r="AV23" s="518"/>
      <c r="AW23" s="518"/>
      <c r="AX23" s="527"/>
      <c r="AY23" s="341" t="s">
        <v>258</v>
      </c>
      <c r="AZ23" s="342"/>
      <c r="BA23" s="342"/>
      <c r="BB23" s="342"/>
      <c r="BC23" s="342"/>
      <c r="BD23" s="342"/>
      <c r="BE23" s="342"/>
      <c r="BF23" s="342"/>
      <c r="BG23" s="342"/>
      <c r="BH23" s="342"/>
      <c r="BI23" s="342"/>
      <c r="BJ23" s="342"/>
      <c r="BK23" s="342"/>
      <c r="BL23" s="342"/>
      <c r="BM23" s="343"/>
      <c r="BN23" s="344">
        <v>8450940</v>
      </c>
      <c r="BO23" s="345"/>
      <c r="BP23" s="345"/>
      <c r="BQ23" s="345"/>
      <c r="BR23" s="345"/>
      <c r="BS23" s="345"/>
      <c r="BT23" s="345"/>
      <c r="BU23" s="346"/>
      <c r="BV23" s="344">
        <v>9178649</v>
      </c>
      <c r="BW23" s="345"/>
      <c r="BX23" s="345"/>
      <c r="BY23" s="345"/>
      <c r="BZ23" s="345"/>
      <c r="CA23" s="345"/>
      <c r="CB23" s="345"/>
      <c r="CC23" s="346"/>
      <c r="CD23" s="20"/>
      <c r="CE23" s="512"/>
      <c r="CF23" s="512"/>
      <c r="CG23" s="512"/>
      <c r="CH23" s="512"/>
      <c r="CI23" s="512"/>
      <c r="CJ23" s="512"/>
      <c r="CK23" s="512"/>
      <c r="CL23" s="512"/>
      <c r="CM23" s="512"/>
      <c r="CN23" s="512"/>
      <c r="CO23" s="512"/>
      <c r="CP23" s="512"/>
      <c r="CQ23" s="512"/>
      <c r="CR23" s="512"/>
      <c r="CS23" s="513"/>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540"/>
      <c r="C24" s="541"/>
      <c r="D24" s="542"/>
      <c r="E24" s="365" t="s">
        <v>261</v>
      </c>
      <c r="F24" s="337"/>
      <c r="G24" s="337"/>
      <c r="H24" s="337"/>
      <c r="I24" s="337"/>
      <c r="J24" s="337"/>
      <c r="K24" s="338"/>
      <c r="L24" s="366">
        <v>1</v>
      </c>
      <c r="M24" s="367"/>
      <c r="N24" s="367"/>
      <c r="O24" s="367"/>
      <c r="P24" s="393"/>
      <c r="Q24" s="366">
        <v>7210</v>
      </c>
      <c r="R24" s="367"/>
      <c r="S24" s="367"/>
      <c r="T24" s="367"/>
      <c r="U24" s="367"/>
      <c r="V24" s="393"/>
      <c r="W24" s="547"/>
      <c r="X24" s="541"/>
      <c r="Y24" s="542"/>
      <c r="Z24" s="365" t="s">
        <v>262</v>
      </c>
      <c r="AA24" s="337"/>
      <c r="AB24" s="337"/>
      <c r="AC24" s="337"/>
      <c r="AD24" s="337"/>
      <c r="AE24" s="337"/>
      <c r="AF24" s="337"/>
      <c r="AG24" s="338"/>
      <c r="AH24" s="366">
        <v>176</v>
      </c>
      <c r="AI24" s="367"/>
      <c r="AJ24" s="367"/>
      <c r="AK24" s="367"/>
      <c r="AL24" s="393"/>
      <c r="AM24" s="366">
        <v>519200</v>
      </c>
      <c r="AN24" s="367"/>
      <c r="AO24" s="367"/>
      <c r="AP24" s="367"/>
      <c r="AQ24" s="367"/>
      <c r="AR24" s="393"/>
      <c r="AS24" s="366">
        <v>2950</v>
      </c>
      <c r="AT24" s="367"/>
      <c r="AU24" s="367"/>
      <c r="AV24" s="367"/>
      <c r="AW24" s="367"/>
      <c r="AX24" s="368"/>
      <c r="AY24" s="439" t="s">
        <v>264</v>
      </c>
      <c r="AZ24" s="440"/>
      <c r="BA24" s="440"/>
      <c r="BB24" s="440"/>
      <c r="BC24" s="440"/>
      <c r="BD24" s="440"/>
      <c r="BE24" s="440"/>
      <c r="BF24" s="440"/>
      <c r="BG24" s="440"/>
      <c r="BH24" s="440"/>
      <c r="BI24" s="440"/>
      <c r="BJ24" s="440"/>
      <c r="BK24" s="440"/>
      <c r="BL24" s="440"/>
      <c r="BM24" s="441"/>
      <c r="BN24" s="344">
        <v>10177248</v>
      </c>
      <c r="BO24" s="345"/>
      <c r="BP24" s="345"/>
      <c r="BQ24" s="345"/>
      <c r="BR24" s="345"/>
      <c r="BS24" s="345"/>
      <c r="BT24" s="345"/>
      <c r="BU24" s="346"/>
      <c r="BV24" s="344">
        <v>10869466</v>
      </c>
      <c r="BW24" s="345"/>
      <c r="BX24" s="345"/>
      <c r="BY24" s="345"/>
      <c r="BZ24" s="345"/>
      <c r="CA24" s="345"/>
      <c r="CB24" s="345"/>
      <c r="CC24" s="346"/>
      <c r="CD24" s="20"/>
      <c r="CE24" s="512"/>
      <c r="CF24" s="512"/>
      <c r="CG24" s="512"/>
      <c r="CH24" s="512"/>
      <c r="CI24" s="512"/>
      <c r="CJ24" s="512"/>
      <c r="CK24" s="512"/>
      <c r="CL24" s="512"/>
      <c r="CM24" s="512"/>
      <c r="CN24" s="512"/>
      <c r="CO24" s="512"/>
      <c r="CP24" s="512"/>
      <c r="CQ24" s="512"/>
      <c r="CR24" s="512"/>
      <c r="CS24" s="513"/>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540"/>
      <c r="C25" s="541"/>
      <c r="D25" s="542"/>
      <c r="E25" s="365" t="s">
        <v>267</v>
      </c>
      <c r="F25" s="337"/>
      <c r="G25" s="337"/>
      <c r="H25" s="337"/>
      <c r="I25" s="337"/>
      <c r="J25" s="337"/>
      <c r="K25" s="338"/>
      <c r="L25" s="366">
        <v>1</v>
      </c>
      <c r="M25" s="367"/>
      <c r="N25" s="367"/>
      <c r="O25" s="367"/>
      <c r="P25" s="393"/>
      <c r="Q25" s="366">
        <v>6280</v>
      </c>
      <c r="R25" s="367"/>
      <c r="S25" s="367"/>
      <c r="T25" s="367"/>
      <c r="U25" s="367"/>
      <c r="V25" s="393"/>
      <c r="W25" s="547"/>
      <c r="X25" s="541"/>
      <c r="Y25" s="542"/>
      <c r="Z25" s="365" t="s">
        <v>268</v>
      </c>
      <c r="AA25" s="337"/>
      <c r="AB25" s="337"/>
      <c r="AC25" s="337"/>
      <c r="AD25" s="337"/>
      <c r="AE25" s="337"/>
      <c r="AF25" s="337"/>
      <c r="AG25" s="338"/>
      <c r="AH25" s="366" t="s">
        <v>210</v>
      </c>
      <c r="AI25" s="367"/>
      <c r="AJ25" s="367"/>
      <c r="AK25" s="367"/>
      <c r="AL25" s="393"/>
      <c r="AM25" s="366" t="s">
        <v>210</v>
      </c>
      <c r="AN25" s="367"/>
      <c r="AO25" s="367"/>
      <c r="AP25" s="367"/>
      <c r="AQ25" s="367"/>
      <c r="AR25" s="393"/>
      <c r="AS25" s="366" t="s">
        <v>210</v>
      </c>
      <c r="AT25" s="367"/>
      <c r="AU25" s="367"/>
      <c r="AV25" s="367"/>
      <c r="AW25" s="367"/>
      <c r="AX25" s="368"/>
      <c r="AY25" s="324" t="s">
        <v>38</v>
      </c>
      <c r="AZ25" s="325"/>
      <c r="BA25" s="325"/>
      <c r="BB25" s="325"/>
      <c r="BC25" s="325"/>
      <c r="BD25" s="325"/>
      <c r="BE25" s="325"/>
      <c r="BF25" s="325"/>
      <c r="BG25" s="325"/>
      <c r="BH25" s="325"/>
      <c r="BI25" s="325"/>
      <c r="BJ25" s="325"/>
      <c r="BK25" s="325"/>
      <c r="BL25" s="325"/>
      <c r="BM25" s="326"/>
      <c r="BN25" s="327">
        <v>107282</v>
      </c>
      <c r="BO25" s="328"/>
      <c r="BP25" s="328"/>
      <c r="BQ25" s="328"/>
      <c r="BR25" s="328"/>
      <c r="BS25" s="328"/>
      <c r="BT25" s="328"/>
      <c r="BU25" s="329"/>
      <c r="BV25" s="327">
        <v>443418</v>
      </c>
      <c r="BW25" s="328"/>
      <c r="BX25" s="328"/>
      <c r="BY25" s="328"/>
      <c r="BZ25" s="328"/>
      <c r="CA25" s="328"/>
      <c r="CB25" s="328"/>
      <c r="CC25" s="329"/>
      <c r="CD25" s="20"/>
      <c r="CE25" s="512"/>
      <c r="CF25" s="512"/>
      <c r="CG25" s="512"/>
      <c r="CH25" s="512"/>
      <c r="CI25" s="512"/>
      <c r="CJ25" s="512"/>
      <c r="CK25" s="512"/>
      <c r="CL25" s="512"/>
      <c r="CM25" s="512"/>
      <c r="CN25" s="512"/>
      <c r="CO25" s="512"/>
      <c r="CP25" s="512"/>
      <c r="CQ25" s="512"/>
      <c r="CR25" s="512"/>
      <c r="CS25" s="513"/>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540"/>
      <c r="C26" s="541"/>
      <c r="D26" s="542"/>
      <c r="E26" s="365" t="s">
        <v>269</v>
      </c>
      <c r="F26" s="337"/>
      <c r="G26" s="337"/>
      <c r="H26" s="337"/>
      <c r="I26" s="337"/>
      <c r="J26" s="337"/>
      <c r="K26" s="338"/>
      <c r="L26" s="366">
        <v>1</v>
      </c>
      <c r="M26" s="367"/>
      <c r="N26" s="367"/>
      <c r="O26" s="367"/>
      <c r="P26" s="393"/>
      <c r="Q26" s="366">
        <v>5800</v>
      </c>
      <c r="R26" s="367"/>
      <c r="S26" s="367"/>
      <c r="T26" s="367"/>
      <c r="U26" s="367"/>
      <c r="V26" s="393"/>
      <c r="W26" s="547"/>
      <c r="X26" s="541"/>
      <c r="Y26" s="542"/>
      <c r="Z26" s="365" t="s">
        <v>270</v>
      </c>
      <c r="AA26" s="445"/>
      <c r="AB26" s="445"/>
      <c r="AC26" s="445"/>
      <c r="AD26" s="445"/>
      <c r="AE26" s="445"/>
      <c r="AF26" s="445"/>
      <c r="AG26" s="446"/>
      <c r="AH26" s="366">
        <v>15</v>
      </c>
      <c r="AI26" s="367"/>
      <c r="AJ26" s="367"/>
      <c r="AK26" s="367"/>
      <c r="AL26" s="393"/>
      <c r="AM26" s="366">
        <v>48900</v>
      </c>
      <c r="AN26" s="367"/>
      <c r="AO26" s="367"/>
      <c r="AP26" s="367"/>
      <c r="AQ26" s="367"/>
      <c r="AR26" s="393"/>
      <c r="AS26" s="366">
        <v>3260</v>
      </c>
      <c r="AT26" s="367"/>
      <c r="AU26" s="367"/>
      <c r="AV26" s="367"/>
      <c r="AW26" s="367"/>
      <c r="AX26" s="368"/>
      <c r="AY26" s="347" t="s">
        <v>271</v>
      </c>
      <c r="AZ26" s="348"/>
      <c r="BA26" s="348"/>
      <c r="BB26" s="348"/>
      <c r="BC26" s="348"/>
      <c r="BD26" s="348"/>
      <c r="BE26" s="348"/>
      <c r="BF26" s="348"/>
      <c r="BG26" s="348"/>
      <c r="BH26" s="348"/>
      <c r="BI26" s="348"/>
      <c r="BJ26" s="348"/>
      <c r="BK26" s="348"/>
      <c r="BL26" s="348"/>
      <c r="BM26" s="349"/>
      <c r="BN26" s="344" t="s">
        <v>210</v>
      </c>
      <c r="BO26" s="345"/>
      <c r="BP26" s="345"/>
      <c r="BQ26" s="345"/>
      <c r="BR26" s="345"/>
      <c r="BS26" s="345"/>
      <c r="BT26" s="345"/>
      <c r="BU26" s="346"/>
      <c r="BV26" s="344" t="s">
        <v>210</v>
      </c>
      <c r="BW26" s="345"/>
      <c r="BX26" s="345"/>
      <c r="BY26" s="345"/>
      <c r="BZ26" s="345"/>
      <c r="CA26" s="345"/>
      <c r="CB26" s="345"/>
      <c r="CC26" s="346"/>
      <c r="CD26" s="20"/>
      <c r="CE26" s="512"/>
      <c r="CF26" s="512"/>
      <c r="CG26" s="512"/>
      <c r="CH26" s="512"/>
      <c r="CI26" s="512"/>
      <c r="CJ26" s="512"/>
      <c r="CK26" s="512"/>
      <c r="CL26" s="512"/>
      <c r="CM26" s="512"/>
      <c r="CN26" s="512"/>
      <c r="CO26" s="512"/>
      <c r="CP26" s="512"/>
      <c r="CQ26" s="512"/>
      <c r="CR26" s="512"/>
      <c r="CS26" s="513"/>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540"/>
      <c r="C27" s="541"/>
      <c r="D27" s="542"/>
      <c r="E27" s="365" t="s">
        <v>272</v>
      </c>
      <c r="F27" s="337"/>
      <c r="G27" s="337"/>
      <c r="H27" s="337"/>
      <c r="I27" s="337"/>
      <c r="J27" s="337"/>
      <c r="K27" s="338"/>
      <c r="L27" s="366">
        <v>1</v>
      </c>
      <c r="M27" s="367"/>
      <c r="N27" s="367"/>
      <c r="O27" s="367"/>
      <c r="P27" s="393"/>
      <c r="Q27" s="366">
        <v>2540</v>
      </c>
      <c r="R27" s="367"/>
      <c r="S27" s="367"/>
      <c r="T27" s="367"/>
      <c r="U27" s="367"/>
      <c r="V27" s="393"/>
      <c r="W27" s="547"/>
      <c r="X27" s="541"/>
      <c r="Y27" s="542"/>
      <c r="Z27" s="365" t="s">
        <v>274</v>
      </c>
      <c r="AA27" s="337"/>
      <c r="AB27" s="337"/>
      <c r="AC27" s="337"/>
      <c r="AD27" s="337"/>
      <c r="AE27" s="337"/>
      <c r="AF27" s="337"/>
      <c r="AG27" s="338"/>
      <c r="AH27" s="366" t="s">
        <v>210</v>
      </c>
      <c r="AI27" s="367"/>
      <c r="AJ27" s="367"/>
      <c r="AK27" s="367"/>
      <c r="AL27" s="393"/>
      <c r="AM27" s="366" t="s">
        <v>210</v>
      </c>
      <c r="AN27" s="367"/>
      <c r="AO27" s="367"/>
      <c r="AP27" s="367"/>
      <c r="AQ27" s="367"/>
      <c r="AR27" s="393"/>
      <c r="AS27" s="366" t="s">
        <v>210</v>
      </c>
      <c r="AT27" s="367"/>
      <c r="AU27" s="367"/>
      <c r="AV27" s="367"/>
      <c r="AW27" s="367"/>
      <c r="AX27" s="368"/>
      <c r="AY27" s="401" t="s">
        <v>276</v>
      </c>
      <c r="AZ27" s="402"/>
      <c r="BA27" s="402"/>
      <c r="BB27" s="402"/>
      <c r="BC27" s="402"/>
      <c r="BD27" s="402"/>
      <c r="BE27" s="402"/>
      <c r="BF27" s="402"/>
      <c r="BG27" s="402"/>
      <c r="BH27" s="402"/>
      <c r="BI27" s="402"/>
      <c r="BJ27" s="402"/>
      <c r="BK27" s="402"/>
      <c r="BL27" s="402"/>
      <c r="BM27" s="403"/>
      <c r="BN27" s="442">
        <v>166361</v>
      </c>
      <c r="BO27" s="443"/>
      <c r="BP27" s="443"/>
      <c r="BQ27" s="443"/>
      <c r="BR27" s="443"/>
      <c r="BS27" s="443"/>
      <c r="BT27" s="443"/>
      <c r="BU27" s="444"/>
      <c r="BV27" s="442">
        <v>166344</v>
      </c>
      <c r="BW27" s="443"/>
      <c r="BX27" s="443"/>
      <c r="BY27" s="443"/>
      <c r="BZ27" s="443"/>
      <c r="CA27" s="443"/>
      <c r="CB27" s="443"/>
      <c r="CC27" s="444"/>
      <c r="CD27" s="16"/>
      <c r="CE27" s="512"/>
      <c r="CF27" s="512"/>
      <c r="CG27" s="512"/>
      <c r="CH27" s="512"/>
      <c r="CI27" s="512"/>
      <c r="CJ27" s="512"/>
      <c r="CK27" s="512"/>
      <c r="CL27" s="512"/>
      <c r="CM27" s="512"/>
      <c r="CN27" s="512"/>
      <c r="CO27" s="512"/>
      <c r="CP27" s="512"/>
      <c r="CQ27" s="512"/>
      <c r="CR27" s="512"/>
      <c r="CS27" s="513"/>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540"/>
      <c r="C28" s="541"/>
      <c r="D28" s="542"/>
      <c r="E28" s="365" t="s">
        <v>277</v>
      </c>
      <c r="F28" s="337"/>
      <c r="G28" s="337"/>
      <c r="H28" s="337"/>
      <c r="I28" s="337"/>
      <c r="J28" s="337"/>
      <c r="K28" s="338"/>
      <c r="L28" s="366">
        <v>1</v>
      </c>
      <c r="M28" s="367"/>
      <c r="N28" s="367"/>
      <c r="O28" s="367"/>
      <c r="P28" s="393"/>
      <c r="Q28" s="366">
        <v>2020</v>
      </c>
      <c r="R28" s="367"/>
      <c r="S28" s="367"/>
      <c r="T28" s="367"/>
      <c r="U28" s="367"/>
      <c r="V28" s="393"/>
      <c r="W28" s="547"/>
      <c r="X28" s="541"/>
      <c r="Y28" s="542"/>
      <c r="Z28" s="365" t="s">
        <v>39</v>
      </c>
      <c r="AA28" s="337"/>
      <c r="AB28" s="337"/>
      <c r="AC28" s="337"/>
      <c r="AD28" s="337"/>
      <c r="AE28" s="337"/>
      <c r="AF28" s="337"/>
      <c r="AG28" s="338"/>
      <c r="AH28" s="366" t="s">
        <v>210</v>
      </c>
      <c r="AI28" s="367"/>
      <c r="AJ28" s="367"/>
      <c r="AK28" s="367"/>
      <c r="AL28" s="393"/>
      <c r="AM28" s="366" t="s">
        <v>210</v>
      </c>
      <c r="AN28" s="367"/>
      <c r="AO28" s="367"/>
      <c r="AP28" s="367"/>
      <c r="AQ28" s="367"/>
      <c r="AR28" s="393"/>
      <c r="AS28" s="366" t="s">
        <v>210</v>
      </c>
      <c r="AT28" s="367"/>
      <c r="AU28" s="367"/>
      <c r="AV28" s="367"/>
      <c r="AW28" s="367"/>
      <c r="AX28" s="368"/>
      <c r="AY28" s="528" t="s">
        <v>280</v>
      </c>
      <c r="AZ28" s="529"/>
      <c r="BA28" s="529"/>
      <c r="BB28" s="530"/>
      <c r="BC28" s="324" t="s">
        <v>112</v>
      </c>
      <c r="BD28" s="325"/>
      <c r="BE28" s="325"/>
      <c r="BF28" s="325"/>
      <c r="BG28" s="325"/>
      <c r="BH28" s="325"/>
      <c r="BI28" s="325"/>
      <c r="BJ28" s="325"/>
      <c r="BK28" s="325"/>
      <c r="BL28" s="325"/>
      <c r="BM28" s="326"/>
      <c r="BN28" s="327">
        <v>1117760</v>
      </c>
      <c r="BO28" s="328"/>
      <c r="BP28" s="328"/>
      <c r="BQ28" s="328"/>
      <c r="BR28" s="328"/>
      <c r="BS28" s="328"/>
      <c r="BT28" s="328"/>
      <c r="BU28" s="329"/>
      <c r="BV28" s="327">
        <v>1017084</v>
      </c>
      <c r="BW28" s="328"/>
      <c r="BX28" s="328"/>
      <c r="BY28" s="328"/>
      <c r="BZ28" s="328"/>
      <c r="CA28" s="328"/>
      <c r="CB28" s="328"/>
      <c r="CC28" s="329"/>
      <c r="CD28" s="20"/>
      <c r="CE28" s="512"/>
      <c r="CF28" s="512"/>
      <c r="CG28" s="512"/>
      <c r="CH28" s="512"/>
      <c r="CI28" s="512"/>
      <c r="CJ28" s="512"/>
      <c r="CK28" s="512"/>
      <c r="CL28" s="512"/>
      <c r="CM28" s="512"/>
      <c r="CN28" s="512"/>
      <c r="CO28" s="512"/>
      <c r="CP28" s="512"/>
      <c r="CQ28" s="512"/>
      <c r="CR28" s="512"/>
      <c r="CS28" s="513"/>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540"/>
      <c r="C29" s="541"/>
      <c r="D29" s="542"/>
      <c r="E29" s="365" t="s">
        <v>281</v>
      </c>
      <c r="F29" s="337"/>
      <c r="G29" s="337"/>
      <c r="H29" s="337"/>
      <c r="I29" s="337"/>
      <c r="J29" s="337"/>
      <c r="K29" s="338"/>
      <c r="L29" s="366">
        <v>12</v>
      </c>
      <c r="M29" s="367"/>
      <c r="N29" s="367"/>
      <c r="O29" s="367"/>
      <c r="P29" s="393"/>
      <c r="Q29" s="366">
        <v>1800</v>
      </c>
      <c r="R29" s="367"/>
      <c r="S29" s="367"/>
      <c r="T29" s="367"/>
      <c r="U29" s="367"/>
      <c r="V29" s="393"/>
      <c r="W29" s="548"/>
      <c r="X29" s="549"/>
      <c r="Y29" s="550"/>
      <c r="Z29" s="365" t="s">
        <v>283</v>
      </c>
      <c r="AA29" s="337"/>
      <c r="AB29" s="337"/>
      <c r="AC29" s="337"/>
      <c r="AD29" s="337"/>
      <c r="AE29" s="337"/>
      <c r="AF29" s="337"/>
      <c r="AG29" s="338"/>
      <c r="AH29" s="366">
        <v>176</v>
      </c>
      <c r="AI29" s="367"/>
      <c r="AJ29" s="367"/>
      <c r="AK29" s="367"/>
      <c r="AL29" s="393"/>
      <c r="AM29" s="366">
        <v>519200</v>
      </c>
      <c r="AN29" s="367"/>
      <c r="AO29" s="367"/>
      <c r="AP29" s="367"/>
      <c r="AQ29" s="367"/>
      <c r="AR29" s="393"/>
      <c r="AS29" s="366">
        <v>2950</v>
      </c>
      <c r="AT29" s="367"/>
      <c r="AU29" s="367"/>
      <c r="AV29" s="367"/>
      <c r="AW29" s="367"/>
      <c r="AX29" s="368"/>
      <c r="AY29" s="531"/>
      <c r="AZ29" s="532"/>
      <c r="BA29" s="532"/>
      <c r="BB29" s="533"/>
      <c r="BC29" s="341" t="s">
        <v>285</v>
      </c>
      <c r="BD29" s="342"/>
      <c r="BE29" s="342"/>
      <c r="BF29" s="342"/>
      <c r="BG29" s="342"/>
      <c r="BH29" s="342"/>
      <c r="BI29" s="342"/>
      <c r="BJ29" s="342"/>
      <c r="BK29" s="342"/>
      <c r="BL29" s="342"/>
      <c r="BM29" s="343"/>
      <c r="BN29" s="344">
        <v>515175</v>
      </c>
      <c r="BO29" s="345"/>
      <c r="BP29" s="345"/>
      <c r="BQ29" s="345"/>
      <c r="BR29" s="345"/>
      <c r="BS29" s="345"/>
      <c r="BT29" s="345"/>
      <c r="BU29" s="346"/>
      <c r="BV29" s="344">
        <v>433156</v>
      </c>
      <c r="BW29" s="345"/>
      <c r="BX29" s="345"/>
      <c r="BY29" s="345"/>
      <c r="BZ29" s="345"/>
      <c r="CA29" s="345"/>
      <c r="CB29" s="345"/>
      <c r="CC29" s="346"/>
      <c r="CD29" s="16"/>
      <c r="CE29" s="512"/>
      <c r="CF29" s="512"/>
      <c r="CG29" s="512"/>
      <c r="CH29" s="512"/>
      <c r="CI29" s="512"/>
      <c r="CJ29" s="512"/>
      <c r="CK29" s="512"/>
      <c r="CL29" s="512"/>
      <c r="CM29" s="512"/>
      <c r="CN29" s="512"/>
      <c r="CO29" s="512"/>
      <c r="CP29" s="512"/>
      <c r="CQ29" s="512"/>
      <c r="CR29" s="512"/>
      <c r="CS29" s="513"/>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543"/>
      <c r="C30" s="544"/>
      <c r="D30" s="545"/>
      <c r="E30" s="369"/>
      <c r="F30" s="370"/>
      <c r="G30" s="370"/>
      <c r="H30" s="370"/>
      <c r="I30" s="370"/>
      <c r="J30" s="370"/>
      <c r="K30" s="371"/>
      <c r="L30" s="447"/>
      <c r="M30" s="448"/>
      <c r="N30" s="448"/>
      <c r="O30" s="448"/>
      <c r="P30" s="449"/>
      <c r="Q30" s="447"/>
      <c r="R30" s="448"/>
      <c r="S30" s="448"/>
      <c r="T30" s="448"/>
      <c r="U30" s="448"/>
      <c r="V30" s="449"/>
      <c r="W30" s="450" t="s">
        <v>286</v>
      </c>
      <c r="X30" s="451"/>
      <c r="Y30" s="451"/>
      <c r="Z30" s="451"/>
      <c r="AA30" s="451"/>
      <c r="AB30" s="451"/>
      <c r="AC30" s="451"/>
      <c r="AD30" s="451"/>
      <c r="AE30" s="451"/>
      <c r="AF30" s="451"/>
      <c r="AG30" s="452"/>
      <c r="AH30" s="421">
        <v>95.7</v>
      </c>
      <c r="AI30" s="422"/>
      <c r="AJ30" s="422"/>
      <c r="AK30" s="422"/>
      <c r="AL30" s="422"/>
      <c r="AM30" s="422"/>
      <c r="AN30" s="422"/>
      <c r="AO30" s="422"/>
      <c r="AP30" s="422"/>
      <c r="AQ30" s="422"/>
      <c r="AR30" s="422"/>
      <c r="AS30" s="422"/>
      <c r="AT30" s="422"/>
      <c r="AU30" s="422"/>
      <c r="AV30" s="422"/>
      <c r="AW30" s="422"/>
      <c r="AX30" s="424"/>
      <c r="AY30" s="534"/>
      <c r="AZ30" s="535"/>
      <c r="BA30" s="535"/>
      <c r="BB30" s="536"/>
      <c r="BC30" s="439" t="s">
        <v>74</v>
      </c>
      <c r="BD30" s="440"/>
      <c r="BE30" s="440"/>
      <c r="BF30" s="440"/>
      <c r="BG30" s="440"/>
      <c r="BH30" s="440"/>
      <c r="BI30" s="440"/>
      <c r="BJ30" s="440"/>
      <c r="BK30" s="440"/>
      <c r="BL30" s="440"/>
      <c r="BM30" s="441"/>
      <c r="BN30" s="442">
        <v>3549884</v>
      </c>
      <c r="BO30" s="443"/>
      <c r="BP30" s="443"/>
      <c r="BQ30" s="443"/>
      <c r="BR30" s="443"/>
      <c r="BS30" s="443"/>
      <c r="BT30" s="443"/>
      <c r="BU30" s="444"/>
      <c r="BV30" s="442">
        <v>3469090</v>
      </c>
      <c r="BW30" s="443"/>
      <c r="BX30" s="443"/>
      <c r="BY30" s="443"/>
      <c r="BZ30" s="443"/>
      <c r="CA30" s="443"/>
      <c r="CB30" s="443"/>
      <c r="CC30" s="44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x14ac:dyDescent="0.15">
      <c r="A31" s="2"/>
      <c r="B31" s="4"/>
      <c r="DI31" s="35"/>
    </row>
    <row r="32" spans="1:113" ht="13.5" customHeight="1" x14ac:dyDescent="0.15">
      <c r="A32" s="2"/>
      <c r="B32" s="5"/>
      <c r="C32" s="453" t="s">
        <v>194</v>
      </c>
      <c r="D32" s="453"/>
      <c r="E32" s="453"/>
      <c r="F32" s="453"/>
      <c r="G32" s="453"/>
      <c r="H32" s="453"/>
      <c r="I32" s="453"/>
      <c r="J32" s="453"/>
      <c r="K32" s="453"/>
      <c r="L32" s="453"/>
      <c r="M32" s="453"/>
      <c r="N32" s="453"/>
      <c r="O32" s="453"/>
      <c r="P32" s="453"/>
      <c r="Q32" s="453"/>
      <c r="R32" s="453"/>
      <c r="S32" s="453"/>
      <c r="U32" s="348" t="s">
        <v>101</v>
      </c>
      <c r="V32" s="348"/>
      <c r="W32" s="348"/>
      <c r="X32" s="348"/>
      <c r="Y32" s="348"/>
      <c r="Z32" s="348"/>
      <c r="AA32" s="348"/>
      <c r="AB32" s="348"/>
      <c r="AC32" s="348"/>
      <c r="AD32" s="348"/>
      <c r="AE32" s="348"/>
      <c r="AF32" s="348"/>
      <c r="AG32" s="348"/>
      <c r="AH32" s="348"/>
      <c r="AI32" s="348"/>
      <c r="AJ32" s="348"/>
      <c r="AK32" s="348"/>
      <c r="AM32" s="348" t="s">
        <v>171</v>
      </c>
      <c r="AN32" s="348"/>
      <c r="AO32" s="348"/>
      <c r="AP32" s="348"/>
      <c r="AQ32" s="348"/>
      <c r="AR32" s="348"/>
      <c r="AS32" s="348"/>
      <c r="AT32" s="348"/>
      <c r="AU32" s="348"/>
      <c r="AV32" s="348"/>
      <c r="AW32" s="348"/>
      <c r="AX32" s="348"/>
      <c r="AY32" s="348"/>
      <c r="AZ32" s="348"/>
      <c r="BA32" s="348"/>
      <c r="BB32" s="348"/>
      <c r="BC32" s="348"/>
      <c r="BE32" s="348" t="s">
        <v>288</v>
      </c>
      <c r="BF32" s="348"/>
      <c r="BG32" s="348"/>
      <c r="BH32" s="348"/>
      <c r="BI32" s="348"/>
      <c r="BJ32" s="348"/>
      <c r="BK32" s="348"/>
      <c r="BL32" s="348"/>
      <c r="BM32" s="348"/>
      <c r="BN32" s="348"/>
      <c r="BO32" s="348"/>
      <c r="BP32" s="348"/>
      <c r="BQ32" s="348"/>
      <c r="BR32" s="348"/>
      <c r="BS32" s="348"/>
      <c r="BT32" s="348"/>
      <c r="BU32" s="348"/>
      <c r="BW32" s="348" t="s">
        <v>290</v>
      </c>
      <c r="BX32" s="348"/>
      <c r="BY32" s="348"/>
      <c r="BZ32" s="348"/>
      <c r="CA32" s="348"/>
      <c r="CB32" s="348"/>
      <c r="CC32" s="348"/>
      <c r="CD32" s="348"/>
      <c r="CE32" s="348"/>
      <c r="CF32" s="348"/>
      <c r="CG32" s="348"/>
      <c r="CH32" s="348"/>
      <c r="CI32" s="348"/>
      <c r="CJ32" s="348"/>
      <c r="CK32" s="348"/>
      <c r="CL32" s="348"/>
      <c r="CM32" s="348"/>
      <c r="CO32" s="348" t="s">
        <v>174</v>
      </c>
      <c r="CP32" s="348"/>
      <c r="CQ32" s="348"/>
      <c r="CR32" s="348"/>
      <c r="CS32" s="348"/>
      <c r="CT32" s="348"/>
      <c r="CU32" s="348"/>
      <c r="CV32" s="348"/>
      <c r="CW32" s="348"/>
      <c r="CX32" s="348"/>
      <c r="CY32" s="348"/>
      <c r="CZ32" s="348"/>
      <c r="DA32" s="348"/>
      <c r="DB32" s="348"/>
      <c r="DC32" s="348"/>
      <c r="DD32" s="348"/>
      <c r="DE32" s="348"/>
      <c r="DI32" s="35"/>
    </row>
    <row r="33" spans="1:113" ht="13.5" customHeight="1" x14ac:dyDescent="0.15">
      <c r="A33" s="2"/>
      <c r="B33" s="5"/>
      <c r="C33" s="454" t="s">
        <v>60</v>
      </c>
      <c r="D33" s="454"/>
      <c r="E33" s="455" t="s">
        <v>291</v>
      </c>
      <c r="F33" s="455"/>
      <c r="G33" s="455"/>
      <c r="H33" s="455"/>
      <c r="I33" s="455"/>
      <c r="J33" s="455"/>
      <c r="K33" s="455"/>
      <c r="L33" s="455"/>
      <c r="M33" s="455"/>
      <c r="N33" s="455"/>
      <c r="O33" s="455"/>
      <c r="P33" s="455"/>
      <c r="Q33" s="455"/>
      <c r="R33" s="455"/>
      <c r="S33" s="455"/>
      <c r="T33" s="11"/>
      <c r="U33" s="454" t="s">
        <v>60</v>
      </c>
      <c r="V33" s="454"/>
      <c r="W33" s="455" t="s">
        <v>291</v>
      </c>
      <c r="X33" s="455"/>
      <c r="Y33" s="455"/>
      <c r="Z33" s="455"/>
      <c r="AA33" s="455"/>
      <c r="AB33" s="455"/>
      <c r="AC33" s="455"/>
      <c r="AD33" s="455"/>
      <c r="AE33" s="455"/>
      <c r="AF33" s="455"/>
      <c r="AG33" s="455"/>
      <c r="AH33" s="455"/>
      <c r="AI33" s="455"/>
      <c r="AJ33" s="455"/>
      <c r="AK33" s="455"/>
      <c r="AL33" s="11"/>
      <c r="AM33" s="454" t="s">
        <v>60</v>
      </c>
      <c r="AN33" s="454"/>
      <c r="AO33" s="455" t="s">
        <v>291</v>
      </c>
      <c r="AP33" s="455"/>
      <c r="AQ33" s="455"/>
      <c r="AR33" s="455"/>
      <c r="AS33" s="455"/>
      <c r="AT33" s="455"/>
      <c r="AU33" s="455"/>
      <c r="AV33" s="455"/>
      <c r="AW33" s="455"/>
      <c r="AX33" s="455"/>
      <c r="AY33" s="455"/>
      <c r="AZ33" s="455"/>
      <c r="BA33" s="455"/>
      <c r="BB33" s="455"/>
      <c r="BC33" s="455"/>
      <c r="BD33" s="7"/>
      <c r="BE33" s="455" t="s">
        <v>293</v>
      </c>
      <c r="BF33" s="455"/>
      <c r="BG33" s="455" t="s">
        <v>175</v>
      </c>
      <c r="BH33" s="455"/>
      <c r="BI33" s="455"/>
      <c r="BJ33" s="455"/>
      <c r="BK33" s="455"/>
      <c r="BL33" s="455"/>
      <c r="BM33" s="455"/>
      <c r="BN33" s="455"/>
      <c r="BO33" s="455"/>
      <c r="BP33" s="455"/>
      <c r="BQ33" s="455"/>
      <c r="BR33" s="455"/>
      <c r="BS33" s="455"/>
      <c r="BT33" s="455"/>
      <c r="BU33" s="455"/>
      <c r="BV33" s="7"/>
      <c r="BW33" s="454" t="s">
        <v>293</v>
      </c>
      <c r="BX33" s="454"/>
      <c r="BY33" s="455" t="s">
        <v>123</v>
      </c>
      <c r="BZ33" s="455"/>
      <c r="CA33" s="455"/>
      <c r="CB33" s="455"/>
      <c r="CC33" s="455"/>
      <c r="CD33" s="455"/>
      <c r="CE33" s="455"/>
      <c r="CF33" s="455"/>
      <c r="CG33" s="455"/>
      <c r="CH33" s="455"/>
      <c r="CI33" s="455"/>
      <c r="CJ33" s="455"/>
      <c r="CK33" s="455"/>
      <c r="CL33" s="455"/>
      <c r="CM33" s="455"/>
      <c r="CN33" s="11"/>
      <c r="CO33" s="454" t="s">
        <v>60</v>
      </c>
      <c r="CP33" s="454"/>
      <c r="CQ33" s="455" t="s">
        <v>294</v>
      </c>
      <c r="CR33" s="455"/>
      <c r="CS33" s="455"/>
      <c r="CT33" s="455"/>
      <c r="CU33" s="455"/>
      <c r="CV33" s="455"/>
      <c r="CW33" s="455"/>
      <c r="CX33" s="455"/>
      <c r="CY33" s="455"/>
      <c r="CZ33" s="455"/>
      <c r="DA33" s="455"/>
      <c r="DB33" s="455"/>
      <c r="DC33" s="455"/>
      <c r="DD33" s="455"/>
      <c r="DE33" s="455"/>
      <c r="DF33" s="11"/>
      <c r="DG33" s="456" t="s">
        <v>89</v>
      </c>
      <c r="DH33" s="456"/>
      <c r="DI33" s="18"/>
    </row>
    <row r="34" spans="1:113" ht="32.25" customHeight="1" x14ac:dyDescent="0.15">
      <c r="A34" s="2"/>
      <c r="B34" s="5"/>
      <c r="C34" s="457">
        <f>IF(E34="","",1)</f>
        <v>1</v>
      </c>
      <c r="D34" s="457"/>
      <c r="E34" s="458" t="str">
        <f>IF('各会計、関係団体の財政状況及び健全化判断比率'!B7="","",'各会計、関係団体の財政状況及び健全化判断比率'!B7)</f>
        <v>一般会計</v>
      </c>
      <c r="F34" s="458"/>
      <c r="G34" s="458"/>
      <c r="H34" s="458"/>
      <c r="I34" s="458"/>
      <c r="J34" s="458"/>
      <c r="K34" s="458"/>
      <c r="L34" s="458"/>
      <c r="M34" s="458"/>
      <c r="N34" s="458"/>
      <c r="O34" s="458"/>
      <c r="P34" s="458"/>
      <c r="Q34" s="458"/>
      <c r="R34" s="458"/>
      <c r="S34" s="458"/>
      <c r="T34" s="2"/>
      <c r="U34" s="457">
        <f>IF(W34="","",MAX(C34:D43)+1)</f>
        <v>5</v>
      </c>
      <c r="V34" s="457"/>
      <c r="W34" s="458" t="str">
        <f>IF('各会計、関係団体の財政状況及び健全化判断比率'!B28="","",'各会計、関係団体の財政状況及び健全化判断比率'!B28)</f>
        <v>黒潮町国民健康保険事業特別会計</v>
      </c>
      <c r="X34" s="458"/>
      <c r="Y34" s="458"/>
      <c r="Z34" s="458"/>
      <c r="AA34" s="458"/>
      <c r="AB34" s="458"/>
      <c r="AC34" s="458"/>
      <c r="AD34" s="458"/>
      <c r="AE34" s="458"/>
      <c r="AF34" s="458"/>
      <c r="AG34" s="458"/>
      <c r="AH34" s="458"/>
      <c r="AI34" s="458"/>
      <c r="AJ34" s="458"/>
      <c r="AK34" s="458"/>
      <c r="AL34" s="2"/>
      <c r="AM34" s="457">
        <f>IF(AO34="","",MAX(C34:D43,U34:V43)+1)</f>
        <v>10</v>
      </c>
      <c r="AN34" s="457"/>
      <c r="AO34" s="458" t="str">
        <f>IF('各会計、関係団体の財政状況及び健全化判断比率'!B33="","",'各会計、関係団体の財政状況及び健全化判断比率'!B33)</f>
        <v>黒潮町水道事業特別会計</v>
      </c>
      <c r="AP34" s="458"/>
      <c r="AQ34" s="458"/>
      <c r="AR34" s="458"/>
      <c r="AS34" s="458"/>
      <c r="AT34" s="458"/>
      <c r="AU34" s="458"/>
      <c r="AV34" s="458"/>
      <c r="AW34" s="458"/>
      <c r="AX34" s="458"/>
      <c r="AY34" s="458"/>
      <c r="AZ34" s="458"/>
      <c r="BA34" s="458"/>
      <c r="BB34" s="458"/>
      <c r="BC34" s="458"/>
      <c r="BD34" s="2"/>
      <c r="BE34" s="457">
        <f>IF(BG34="","",MAX(C34:D43,U34:V43,AM34:AN43)+1)</f>
        <v>11</v>
      </c>
      <c r="BF34" s="457"/>
      <c r="BG34" s="458" t="str">
        <f>IF('各会計、関係団体の財政状況及び健全化判断比率'!B34="","",'各会計、関係団体の財政状況及び健全化判断比率'!B34)</f>
        <v>黒潮町農業集落排水事業特別会計</v>
      </c>
      <c r="BH34" s="458"/>
      <c r="BI34" s="458"/>
      <c r="BJ34" s="458"/>
      <c r="BK34" s="458"/>
      <c r="BL34" s="458"/>
      <c r="BM34" s="458"/>
      <c r="BN34" s="458"/>
      <c r="BO34" s="458"/>
      <c r="BP34" s="458"/>
      <c r="BQ34" s="458"/>
      <c r="BR34" s="458"/>
      <c r="BS34" s="458"/>
      <c r="BT34" s="458"/>
      <c r="BU34" s="458"/>
      <c r="BV34" s="2"/>
      <c r="BW34" s="457">
        <f>IF(BY34="","",MAX(C34:D43,U34:V43,AM34:AN43,BE34:BF43)+1)</f>
        <v>13</v>
      </c>
      <c r="BX34" s="457"/>
      <c r="BY34" s="458" t="str">
        <f>IF('各会計、関係団体の財政状況及び健全化判断比率'!B68="","",'各会計、関係団体の財政状況及び健全化判断比率'!B68)</f>
        <v>幡多広域市町村圏事務組合（一般会計）</v>
      </c>
      <c r="BZ34" s="458"/>
      <c r="CA34" s="458"/>
      <c r="CB34" s="458"/>
      <c r="CC34" s="458"/>
      <c r="CD34" s="458"/>
      <c r="CE34" s="458"/>
      <c r="CF34" s="458"/>
      <c r="CG34" s="458"/>
      <c r="CH34" s="458"/>
      <c r="CI34" s="458"/>
      <c r="CJ34" s="458"/>
      <c r="CK34" s="458"/>
      <c r="CL34" s="458"/>
      <c r="CM34" s="458"/>
      <c r="CN34" s="2"/>
      <c r="CO34" s="457">
        <f>IF(CQ34="","",MAX(C34:D43,U34:V43,AM34:AN43,BE34:BF43,BW34:BX43)+1)</f>
        <v>23</v>
      </c>
      <c r="CP34" s="457"/>
      <c r="CQ34" s="458" t="str">
        <f>IF('各会計、関係団体の財政状況及び健全化判断比率'!BS7="","",'各会計、関係団体の財政状況及び健全化判断比率'!BS7)</f>
        <v>黒潮町農業公社</v>
      </c>
      <c r="CR34" s="458"/>
      <c r="CS34" s="458"/>
      <c r="CT34" s="458"/>
      <c r="CU34" s="458"/>
      <c r="CV34" s="458"/>
      <c r="CW34" s="458"/>
      <c r="CX34" s="458"/>
      <c r="CY34" s="458"/>
      <c r="CZ34" s="458"/>
      <c r="DA34" s="458"/>
      <c r="DB34" s="458"/>
      <c r="DC34" s="458"/>
      <c r="DD34" s="458"/>
      <c r="DE34" s="458"/>
      <c r="DG34" s="459" t="str">
        <f>IF('各会計、関係団体の財政状況及び健全化判断比率'!BR7="","",'各会計、関係団体の財政状況及び健全化判断比率'!BR7)</f>
        <v/>
      </c>
      <c r="DH34" s="459"/>
      <c r="DI34" s="18"/>
    </row>
    <row r="35" spans="1:113" ht="32.25" customHeight="1" x14ac:dyDescent="0.15">
      <c r="A35" s="2"/>
      <c r="B35" s="5"/>
      <c r="C35" s="457">
        <f t="shared" ref="C35:C43" si="0">IF(E35="","",C34+1)</f>
        <v>2</v>
      </c>
      <c r="D35" s="457"/>
      <c r="E35" s="458" t="str">
        <f>IF('各会計、関係団体の財政状況及び健全化判断比率'!B8="","",'各会計、関係団体の財政状況及び健全化判断比率'!B8)</f>
        <v>黒潮町住宅新築資金等貸付事業特別会計</v>
      </c>
      <c r="F35" s="458"/>
      <c r="G35" s="458"/>
      <c r="H35" s="458"/>
      <c r="I35" s="458"/>
      <c r="J35" s="458"/>
      <c r="K35" s="458"/>
      <c r="L35" s="458"/>
      <c r="M35" s="458"/>
      <c r="N35" s="458"/>
      <c r="O35" s="458"/>
      <c r="P35" s="458"/>
      <c r="Q35" s="458"/>
      <c r="R35" s="458"/>
      <c r="S35" s="458"/>
      <c r="T35" s="2"/>
      <c r="U35" s="457">
        <f t="shared" ref="U35:U43" si="1">IF(W35="","",U34+1)</f>
        <v>6</v>
      </c>
      <c r="V35" s="457"/>
      <c r="W35" s="458" t="str">
        <f>IF('各会計、関係団体の財政状況及び健全化判断比率'!B29="","",'各会計、関係団体の財政状況及び健全化判断比率'!B29)</f>
        <v>黒潮町国民健康保険直診特別会計</v>
      </c>
      <c r="X35" s="458"/>
      <c r="Y35" s="458"/>
      <c r="Z35" s="458"/>
      <c r="AA35" s="458"/>
      <c r="AB35" s="458"/>
      <c r="AC35" s="458"/>
      <c r="AD35" s="458"/>
      <c r="AE35" s="458"/>
      <c r="AF35" s="458"/>
      <c r="AG35" s="458"/>
      <c r="AH35" s="458"/>
      <c r="AI35" s="458"/>
      <c r="AJ35" s="458"/>
      <c r="AK35" s="458"/>
      <c r="AL35" s="2"/>
      <c r="AM35" s="457" t="str">
        <f t="shared" ref="AM35:AM43" si="2">IF(AO35="","",AM34+1)</f>
        <v/>
      </c>
      <c r="AN35" s="457"/>
      <c r="AO35" s="458"/>
      <c r="AP35" s="458"/>
      <c r="AQ35" s="458"/>
      <c r="AR35" s="458"/>
      <c r="AS35" s="458"/>
      <c r="AT35" s="458"/>
      <c r="AU35" s="458"/>
      <c r="AV35" s="458"/>
      <c r="AW35" s="458"/>
      <c r="AX35" s="458"/>
      <c r="AY35" s="458"/>
      <c r="AZ35" s="458"/>
      <c r="BA35" s="458"/>
      <c r="BB35" s="458"/>
      <c r="BC35" s="458"/>
      <c r="BD35" s="2"/>
      <c r="BE35" s="457">
        <f t="shared" ref="BE35:BE43" si="3">IF(BG35="","",BE34+1)</f>
        <v>12</v>
      </c>
      <c r="BF35" s="457"/>
      <c r="BG35" s="458" t="str">
        <f>IF('各会計、関係団体の財政状況及び健全化判断比率'!B35="","",'各会計、関係団体の財政状況及び健全化判断比率'!B35)</f>
        <v>黒潮町漁業集落排水事業特別会計</v>
      </c>
      <c r="BH35" s="458"/>
      <c r="BI35" s="458"/>
      <c r="BJ35" s="458"/>
      <c r="BK35" s="458"/>
      <c r="BL35" s="458"/>
      <c r="BM35" s="458"/>
      <c r="BN35" s="458"/>
      <c r="BO35" s="458"/>
      <c r="BP35" s="458"/>
      <c r="BQ35" s="458"/>
      <c r="BR35" s="458"/>
      <c r="BS35" s="458"/>
      <c r="BT35" s="458"/>
      <c r="BU35" s="458"/>
      <c r="BV35" s="2"/>
      <c r="BW35" s="457">
        <f t="shared" ref="BW35:BW43" si="4">IF(BY35="","",BW34+1)</f>
        <v>14</v>
      </c>
      <c r="BX35" s="457"/>
      <c r="BY35" s="458" t="str">
        <f>IF('各会計、関係団体の財政状況及び健全化判断比率'!B69="","",'各会計、関係団体の財政状況及び健全化判断比率'!B69)</f>
        <v>幡多広域市町村圏事務組合（ふるさと市町村圏事業特別会計）</v>
      </c>
      <c r="BZ35" s="458"/>
      <c r="CA35" s="458"/>
      <c r="CB35" s="458"/>
      <c r="CC35" s="458"/>
      <c r="CD35" s="458"/>
      <c r="CE35" s="458"/>
      <c r="CF35" s="458"/>
      <c r="CG35" s="458"/>
      <c r="CH35" s="458"/>
      <c r="CI35" s="458"/>
      <c r="CJ35" s="458"/>
      <c r="CK35" s="458"/>
      <c r="CL35" s="458"/>
      <c r="CM35" s="458"/>
      <c r="CN35" s="2"/>
      <c r="CO35" s="457">
        <f t="shared" ref="CO35:CO43" si="5">IF(CQ35="","",CO34+1)</f>
        <v>24</v>
      </c>
      <c r="CP35" s="457"/>
      <c r="CQ35" s="458" t="str">
        <f>IF('各会計、関係団体の財政状況及び健全化判断比率'!BS8="","",'各会計、関係団体の財政状況及び健全化判断比率'!BS8)</f>
        <v>黒潮町缶詰製作所</v>
      </c>
      <c r="CR35" s="458"/>
      <c r="CS35" s="458"/>
      <c r="CT35" s="458"/>
      <c r="CU35" s="458"/>
      <c r="CV35" s="458"/>
      <c r="CW35" s="458"/>
      <c r="CX35" s="458"/>
      <c r="CY35" s="458"/>
      <c r="CZ35" s="458"/>
      <c r="DA35" s="458"/>
      <c r="DB35" s="458"/>
      <c r="DC35" s="458"/>
      <c r="DD35" s="458"/>
      <c r="DE35" s="458"/>
      <c r="DG35" s="459" t="str">
        <f>IF('各会計、関係団体の財政状況及び健全化判断比率'!BR8="","",'各会計、関係団体の財政状況及び健全化判断比率'!BR8)</f>
        <v/>
      </c>
      <c r="DH35" s="459"/>
      <c r="DI35" s="18"/>
    </row>
    <row r="36" spans="1:113" ht="32.25" customHeight="1" x14ac:dyDescent="0.15">
      <c r="A36" s="2"/>
      <c r="B36" s="5"/>
      <c r="C36" s="457">
        <f t="shared" si="0"/>
        <v>3</v>
      </c>
      <c r="D36" s="457"/>
      <c r="E36" s="458" t="str">
        <f>IF('各会計、関係団体の財政状況及び健全化判断比率'!B9="","",'各会計、関係団体の財政状況及び健全化判断比率'!B9)</f>
        <v>黒潮町宮川奨学資金特別会計</v>
      </c>
      <c r="F36" s="458"/>
      <c r="G36" s="458"/>
      <c r="H36" s="458"/>
      <c r="I36" s="458"/>
      <c r="J36" s="458"/>
      <c r="K36" s="458"/>
      <c r="L36" s="458"/>
      <c r="M36" s="458"/>
      <c r="N36" s="458"/>
      <c r="O36" s="458"/>
      <c r="P36" s="458"/>
      <c r="Q36" s="458"/>
      <c r="R36" s="458"/>
      <c r="S36" s="458"/>
      <c r="T36" s="2"/>
      <c r="U36" s="457">
        <f t="shared" si="1"/>
        <v>7</v>
      </c>
      <c r="V36" s="457"/>
      <c r="W36" s="458" t="str">
        <f>IF('各会計、関係団体の財政状況及び健全化判断比率'!B30="","",'各会計、関係団体の財政状況及び健全化判断比率'!B30)</f>
        <v>黒潮町介護保険事業特別会計</v>
      </c>
      <c r="X36" s="458"/>
      <c r="Y36" s="458"/>
      <c r="Z36" s="458"/>
      <c r="AA36" s="458"/>
      <c r="AB36" s="458"/>
      <c r="AC36" s="458"/>
      <c r="AD36" s="458"/>
      <c r="AE36" s="458"/>
      <c r="AF36" s="458"/>
      <c r="AG36" s="458"/>
      <c r="AH36" s="458"/>
      <c r="AI36" s="458"/>
      <c r="AJ36" s="458"/>
      <c r="AK36" s="458"/>
      <c r="AL36" s="2"/>
      <c r="AM36" s="457" t="str">
        <f t="shared" si="2"/>
        <v/>
      </c>
      <c r="AN36" s="457"/>
      <c r="AO36" s="458"/>
      <c r="AP36" s="458"/>
      <c r="AQ36" s="458"/>
      <c r="AR36" s="458"/>
      <c r="AS36" s="458"/>
      <c r="AT36" s="458"/>
      <c r="AU36" s="458"/>
      <c r="AV36" s="458"/>
      <c r="AW36" s="458"/>
      <c r="AX36" s="458"/>
      <c r="AY36" s="458"/>
      <c r="AZ36" s="458"/>
      <c r="BA36" s="458"/>
      <c r="BB36" s="458"/>
      <c r="BC36" s="458"/>
      <c r="BD36" s="2"/>
      <c r="BE36" s="457" t="str">
        <f t="shared" si="3"/>
        <v/>
      </c>
      <c r="BF36" s="457"/>
      <c r="BG36" s="458"/>
      <c r="BH36" s="458"/>
      <c r="BI36" s="458"/>
      <c r="BJ36" s="458"/>
      <c r="BK36" s="458"/>
      <c r="BL36" s="458"/>
      <c r="BM36" s="458"/>
      <c r="BN36" s="458"/>
      <c r="BO36" s="458"/>
      <c r="BP36" s="458"/>
      <c r="BQ36" s="458"/>
      <c r="BR36" s="458"/>
      <c r="BS36" s="458"/>
      <c r="BT36" s="458"/>
      <c r="BU36" s="458"/>
      <c r="BV36" s="2"/>
      <c r="BW36" s="457">
        <f t="shared" si="4"/>
        <v>15</v>
      </c>
      <c r="BX36" s="457"/>
      <c r="BY36" s="458" t="str">
        <f>IF('各会計、関係団体の財政状況及び健全化判断比率'!B70="","",'各会計、関係団体の財政状況及び健全化判断比率'!B70)</f>
        <v>幡多広域市町村圏事務組合（滞納整理事業特別会計）</v>
      </c>
      <c r="BZ36" s="458"/>
      <c r="CA36" s="458"/>
      <c r="CB36" s="458"/>
      <c r="CC36" s="458"/>
      <c r="CD36" s="458"/>
      <c r="CE36" s="458"/>
      <c r="CF36" s="458"/>
      <c r="CG36" s="458"/>
      <c r="CH36" s="458"/>
      <c r="CI36" s="458"/>
      <c r="CJ36" s="458"/>
      <c r="CK36" s="458"/>
      <c r="CL36" s="458"/>
      <c r="CM36" s="458"/>
      <c r="CN36" s="2"/>
      <c r="CO36" s="457">
        <f t="shared" si="5"/>
        <v>25</v>
      </c>
      <c r="CP36" s="457"/>
      <c r="CQ36" s="458" t="str">
        <f>IF('各会計、関係団体の財政状況及び健全化判断比率'!BS9="","",'各会計、関係団体の財政状況及び健全化判断比率'!BS9)</f>
        <v>こうち・くろしお太陽光発電株式会社</v>
      </c>
      <c r="CR36" s="458"/>
      <c r="CS36" s="458"/>
      <c r="CT36" s="458"/>
      <c r="CU36" s="458"/>
      <c r="CV36" s="458"/>
      <c r="CW36" s="458"/>
      <c r="CX36" s="458"/>
      <c r="CY36" s="458"/>
      <c r="CZ36" s="458"/>
      <c r="DA36" s="458"/>
      <c r="DB36" s="458"/>
      <c r="DC36" s="458"/>
      <c r="DD36" s="458"/>
      <c r="DE36" s="458"/>
      <c r="DG36" s="459" t="str">
        <f>IF('各会計、関係団体の財政状況及び健全化判断比率'!BR9="","",'各会計、関係団体の財政状況及び健全化判断比率'!BR9)</f>
        <v/>
      </c>
      <c r="DH36" s="459"/>
      <c r="DI36" s="18"/>
    </row>
    <row r="37" spans="1:113" ht="32.25" customHeight="1" x14ac:dyDescent="0.15">
      <c r="A37" s="2"/>
      <c r="B37" s="5"/>
      <c r="C37" s="457">
        <f t="shared" si="0"/>
        <v>4</v>
      </c>
      <c r="D37" s="457"/>
      <c r="E37" s="458" t="str">
        <f>IF('各会計、関係団体の財政状況及び健全化判断比率'!B10="","",'各会計、関係団体の財政状況及び健全化判断比率'!B10)</f>
        <v>黒潮町情報センター事業特別会計</v>
      </c>
      <c r="F37" s="458"/>
      <c r="G37" s="458"/>
      <c r="H37" s="458"/>
      <c r="I37" s="458"/>
      <c r="J37" s="458"/>
      <c r="K37" s="458"/>
      <c r="L37" s="458"/>
      <c r="M37" s="458"/>
      <c r="N37" s="458"/>
      <c r="O37" s="458"/>
      <c r="P37" s="458"/>
      <c r="Q37" s="458"/>
      <c r="R37" s="458"/>
      <c r="S37" s="458"/>
      <c r="T37" s="2"/>
      <c r="U37" s="457">
        <f t="shared" si="1"/>
        <v>8</v>
      </c>
      <c r="V37" s="457"/>
      <c r="W37" s="458" t="str">
        <f>IF('各会計、関係団体の財政状況及び健全化判断比率'!B31="","",'各会計、関係団体の財政状況及び健全化判断比率'!B31)</f>
        <v>黒潮町介護サービス事業特別会計</v>
      </c>
      <c r="X37" s="458"/>
      <c r="Y37" s="458"/>
      <c r="Z37" s="458"/>
      <c r="AA37" s="458"/>
      <c r="AB37" s="458"/>
      <c r="AC37" s="458"/>
      <c r="AD37" s="458"/>
      <c r="AE37" s="458"/>
      <c r="AF37" s="458"/>
      <c r="AG37" s="458"/>
      <c r="AH37" s="458"/>
      <c r="AI37" s="458"/>
      <c r="AJ37" s="458"/>
      <c r="AK37" s="458"/>
      <c r="AL37" s="2"/>
      <c r="AM37" s="457" t="str">
        <f t="shared" si="2"/>
        <v/>
      </c>
      <c r="AN37" s="457"/>
      <c r="AO37" s="458"/>
      <c r="AP37" s="458"/>
      <c r="AQ37" s="458"/>
      <c r="AR37" s="458"/>
      <c r="AS37" s="458"/>
      <c r="AT37" s="458"/>
      <c r="AU37" s="458"/>
      <c r="AV37" s="458"/>
      <c r="AW37" s="458"/>
      <c r="AX37" s="458"/>
      <c r="AY37" s="458"/>
      <c r="AZ37" s="458"/>
      <c r="BA37" s="458"/>
      <c r="BB37" s="458"/>
      <c r="BC37" s="458"/>
      <c r="BD37" s="2"/>
      <c r="BE37" s="457" t="str">
        <f t="shared" si="3"/>
        <v/>
      </c>
      <c r="BF37" s="457"/>
      <c r="BG37" s="458"/>
      <c r="BH37" s="458"/>
      <c r="BI37" s="458"/>
      <c r="BJ37" s="458"/>
      <c r="BK37" s="458"/>
      <c r="BL37" s="458"/>
      <c r="BM37" s="458"/>
      <c r="BN37" s="458"/>
      <c r="BO37" s="458"/>
      <c r="BP37" s="458"/>
      <c r="BQ37" s="458"/>
      <c r="BR37" s="458"/>
      <c r="BS37" s="458"/>
      <c r="BT37" s="458"/>
      <c r="BU37" s="458"/>
      <c r="BV37" s="2"/>
      <c r="BW37" s="457">
        <f t="shared" si="4"/>
        <v>16</v>
      </c>
      <c r="BX37" s="457"/>
      <c r="BY37" s="458" t="str">
        <f>IF('各会計、関係団体の財政状況及び健全化判断比率'!B71="","",'各会計、関係団体の財政状況及び健全化判断比率'!B71)</f>
        <v>幡多中央環境施設組合</v>
      </c>
      <c r="BZ37" s="458"/>
      <c r="CA37" s="458"/>
      <c r="CB37" s="458"/>
      <c r="CC37" s="458"/>
      <c r="CD37" s="458"/>
      <c r="CE37" s="458"/>
      <c r="CF37" s="458"/>
      <c r="CG37" s="458"/>
      <c r="CH37" s="458"/>
      <c r="CI37" s="458"/>
      <c r="CJ37" s="458"/>
      <c r="CK37" s="458"/>
      <c r="CL37" s="458"/>
      <c r="CM37" s="458"/>
      <c r="CN37" s="2"/>
      <c r="CO37" s="457" t="str">
        <f t="shared" si="5"/>
        <v/>
      </c>
      <c r="CP37" s="457"/>
      <c r="CQ37" s="458" t="str">
        <f>IF('各会計、関係団体の財政状況及び健全化判断比率'!BS10="","",'各会計、関係団体の財政状況及び健全化判断比率'!BS10)</f>
        <v/>
      </c>
      <c r="CR37" s="458"/>
      <c r="CS37" s="458"/>
      <c r="CT37" s="458"/>
      <c r="CU37" s="458"/>
      <c r="CV37" s="458"/>
      <c r="CW37" s="458"/>
      <c r="CX37" s="458"/>
      <c r="CY37" s="458"/>
      <c r="CZ37" s="458"/>
      <c r="DA37" s="458"/>
      <c r="DB37" s="458"/>
      <c r="DC37" s="458"/>
      <c r="DD37" s="458"/>
      <c r="DE37" s="458"/>
      <c r="DG37" s="459" t="str">
        <f>IF('各会計、関係団体の財政状況及び健全化判断比率'!BR10="","",'各会計、関係団体の財政状況及び健全化判断比率'!BR10)</f>
        <v/>
      </c>
      <c r="DH37" s="459"/>
      <c r="DI37" s="18"/>
    </row>
    <row r="38" spans="1:113" ht="32.25" customHeight="1" x14ac:dyDescent="0.15">
      <c r="A38" s="2"/>
      <c r="B38" s="5"/>
      <c r="C38" s="457" t="str">
        <f t="shared" si="0"/>
        <v/>
      </c>
      <c r="D38" s="457"/>
      <c r="E38" s="458" t="str">
        <f>IF('各会計、関係団体の財政状況及び健全化判断比率'!B11="","",'各会計、関係団体の財政状況及び健全化判断比率'!B11)</f>
        <v/>
      </c>
      <c r="F38" s="458"/>
      <c r="G38" s="458"/>
      <c r="H38" s="458"/>
      <c r="I38" s="458"/>
      <c r="J38" s="458"/>
      <c r="K38" s="458"/>
      <c r="L38" s="458"/>
      <c r="M38" s="458"/>
      <c r="N38" s="458"/>
      <c r="O38" s="458"/>
      <c r="P38" s="458"/>
      <c r="Q38" s="458"/>
      <c r="R38" s="458"/>
      <c r="S38" s="458"/>
      <c r="T38" s="2"/>
      <c r="U38" s="457">
        <f t="shared" si="1"/>
        <v>9</v>
      </c>
      <c r="V38" s="457"/>
      <c r="W38" s="458" t="str">
        <f>IF('各会計、関係団体の財政状況及び健全化判断比率'!B32="","",'各会計、関係団体の財政状況及び健全化判断比率'!B32)</f>
        <v>黒潮町後期高齢者医療保険事業特別会計</v>
      </c>
      <c r="X38" s="458"/>
      <c r="Y38" s="458"/>
      <c r="Z38" s="458"/>
      <c r="AA38" s="458"/>
      <c r="AB38" s="458"/>
      <c r="AC38" s="458"/>
      <c r="AD38" s="458"/>
      <c r="AE38" s="458"/>
      <c r="AF38" s="458"/>
      <c r="AG38" s="458"/>
      <c r="AH38" s="458"/>
      <c r="AI38" s="458"/>
      <c r="AJ38" s="458"/>
      <c r="AK38" s="458"/>
      <c r="AL38" s="2"/>
      <c r="AM38" s="457" t="str">
        <f t="shared" si="2"/>
        <v/>
      </c>
      <c r="AN38" s="457"/>
      <c r="AO38" s="458"/>
      <c r="AP38" s="458"/>
      <c r="AQ38" s="458"/>
      <c r="AR38" s="458"/>
      <c r="AS38" s="458"/>
      <c r="AT38" s="458"/>
      <c r="AU38" s="458"/>
      <c r="AV38" s="458"/>
      <c r="AW38" s="458"/>
      <c r="AX38" s="458"/>
      <c r="AY38" s="458"/>
      <c r="AZ38" s="458"/>
      <c r="BA38" s="458"/>
      <c r="BB38" s="458"/>
      <c r="BC38" s="458"/>
      <c r="BD38" s="2"/>
      <c r="BE38" s="457" t="str">
        <f t="shared" si="3"/>
        <v/>
      </c>
      <c r="BF38" s="457"/>
      <c r="BG38" s="458"/>
      <c r="BH38" s="458"/>
      <c r="BI38" s="458"/>
      <c r="BJ38" s="458"/>
      <c r="BK38" s="458"/>
      <c r="BL38" s="458"/>
      <c r="BM38" s="458"/>
      <c r="BN38" s="458"/>
      <c r="BO38" s="458"/>
      <c r="BP38" s="458"/>
      <c r="BQ38" s="458"/>
      <c r="BR38" s="458"/>
      <c r="BS38" s="458"/>
      <c r="BT38" s="458"/>
      <c r="BU38" s="458"/>
      <c r="BV38" s="2"/>
      <c r="BW38" s="457">
        <f t="shared" si="4"/>
        <v>17</v>
      </c>
      <c r="BX38" s="457"/>
      <c r="BY38" s="458" t="str">
        <f>IF('各会計、関係団体の財政状況及び健全化判断比率'!B72="","",'各会計、関係団体の財政状況及び健全化判断比率'!B72)</f>
        <v>幡多中央消防組合</v>
      </c>
      <c r="BZ38" s="458"/>
      <c r="CA38" s="458"/>
      <c r="CB38" s="458"/>
      <c r="CC38" s="458"/>
      <c r="CD38" s="458"/>
      <c r="CE38" s="458"/>
      <c r="CF38" s="458"/>
      <c r="CG38" s="458"/>
      <c r="CH38" s="458"/>
      <c r="CI38" s="458"/>
      <c r="CJ38" s="458"/>
      <c r="CK38" s="458"/>
      <c r="CL38" s="458"/>
      <c r="CM38" s="458"/>
      <c r="CN38" s="2"/>
      <c r="CO38" s="457" t="str">
        <f t="shared" si="5"/>
        <v/>
      </c>
      <c r="CP38" s="457"/>
      <c r="CQ38" s="458" t="str">
        <f>IF('各会計、関係団体の財政状況及び健全化判断比率'!BS11="","",'各会計、関係団体の財政状況及び健全化判断比率'!BS11)</f>
        <v/>
      </c>
      <c r="CR38" s="458"/>
      <c r="CS38" s="458"/>
      <c r="CT38" s="458"/>
      <c r="CU38" s="458"/>
      <c r="CV38" s="458"/>
      <c r="CW38" s="458"/>
      <c r="CX38" s="458"/>
      <c r="CY38" s="458"/>
      <c r="CZ38" s="458"/>
      <c r="DA38" s="458"/>
      <c r="DB38" s="458"/>
      <c r="DC38" s="458"/>
      <c r="DD38" s="458"/>
      <c r="DE38" s="458"/>
      <c r="DG38" s="459" t="str">
        <f>IF('各会計、関係団体の財政状況及び健全化判断比率'!BR11="","",'各会計、関係団体の財政状況及び健全化判断比率'!BR11)</f>
        <v/>
      </c>
      <c r="DH38" s="459"/>
      <c r="DI38" s="18"/>
    </row>
    <row r="39" spans="1:113" ht="32.25" customHeight="1" x14ac:dyDescent="0.15">
      <c r="A39" s="2"/>
      <c r="B39" s="5"/>
      <c r="C39" s="457" t="str">
        <f t="shared" si="0"/>
        <v/>
      </c>
      <c r="D39" s="457"/>
      <c r="E39" s="458" t="str">
        <f>IF('各会計、関係団体の財政状況及び健全化判断比率'!B12="","",'各会計、関係団体の財政状況及び健全化判断比率'!B12)</f>
        <v/>
      </c>
      <c r="F39" s="458"/>
      <c r="G39" s="458"/>
      <c r="H39" s="458"/>
      <c r="I39" s="458"/>
      <c r="J39" s="458"/>
      <c r="K39" s="458"/>
      <c r="L39" s="458"/>
      <c r="M39" s="458"/>
      <c r="N39" s="458"/>
      <c r="O39" s="458"/>
      <c r="P39" s="458"/>
      <c r="Q39" s="458"/>
      <c r="R39" s="458"/>
      <c r="S39" s="458"/>
      <c r="T39" s="2"/>
      <c r="U39" s="457" t="str">
        <f t="shared" si="1"/>
        <v/>
      </c>
      <c r="V39" s="457"/>
      <c r="W39" s="458"/>
      <c r="X39" s="458"/>
      <c r="Y39" s="458"/>
      <c r="Z39" s="458"/>
      <c r="AA39" s="458"/>
      <c r="AB39" s="458"/>
      <c r="AC39" s="458"/>
      <c r="AD39" s="458"/>
      <c r="AE39" s="458"/>
      <c r="AF39" s="458"/>
      <c r="AG39" s="458"/>
      <c r="AH39" s="458"/>
      <c r="AI39" s="458"/>
      <c r="AJ39" s="458"/>
      <c r="AK39" s="458"/>
      <c r="AL39" s="2"/>
      <c r="AM39" s="457" t="str">
        <f t="shared" si="2"/>
        <v/>
      </c>
      <c r="AN39" s="457"/>
      <c r="AO39" s="458"/>
      <c r="AP39" s="458"/>
      <c r="AQ39" s="458"/>
      <c r="AR39" s="458"/>
      <c r="AS39" s="458"/>
      <c r="AT39" s="458"/>
      <c r="AU39" s="458"/>
      <c r="AV39" s="458"/>
      <c r="AW39" s="458"/>
      <c r="AX39" s="458"/>
      <c r="AY39" s="458"/>
      <c r="AZ39" s="458"/>
      <c r="BA39" s="458"/>
      <c r="BB39" s="458"/>
      <c r="BC39" s="458"/>
      <c r="BD39" s="2"/>
      <c r="BE39" s="457" t="str">
        <f t="shared" si="3"/>
        <v/>
      </c>
      <c r="BF39" s="457"/>
      <c r="BG39" s="458"/>
      <c r="BH39" s="458"/>
      <c r="BI39" s="458"/>
      <c r="BJ39" s="458"/>
      <c r="BK39" s="458"/>
      <c r="BL39" s="458"/>
      <c r="BM39" s="458"/>
      <c r="BN39" s="458"/>
      <c r="BO39" s="458"/>
      <c r="BP39" s="458"/>
      <c r="BQ39" s="458"/>
      <c r="BR39" s="458"/>
      <c r="BS39" s="458"/>
      <c r="BT39" s="458"/>
      <c r="BU39" s="458"/>
      <c r="BV39" s="2"/>
      <c r="BW39" s="457">
        <f t="shared" si="4"/>
        <v>18</v>
      </c>
      <c r="BX39" s="457"/>
      <c r="BY39" s="458" t="str">
        <f>IF('各会計、関係団体の財政状況及び健全化判断比率'!B73="","",'各会計、関係団体の財政状況及び健全化判断比率'!B73)</f>
        <v>こうち人づくり広域連合</v>
      </c>
      <c r="BZ39" s="458"/>
      <c r="CA39" s="458"/>
      <c r="CB39" s="458"/>
      <c r="CC39" s="458"/>
      <c r="CD39" s="458"/>
      <c r="CE39" s="458"/>
      <c r="CF39" s="458"/>
      <c r="CG39" s="458"/>
      <c r="CH39" s="458"/>
      <c r="CI39" s="458"/>
      <c r="CJ39" s="458"/>
      <c r="CK39" s="458"/>
      <c r="CL39" s="458"/>
      <c r="CM39" s="458"/>
      <c r="CN39" s="2"/>
      <c r="CO39" s="457" t="str">
        <f t="shared" si="5"/>
        <v/>
      </c>
      <c r="CP39" s="457"/>
      <c r="CQ39" s="458" t="str">
        <f>IF('各会計、関係団体の財政状況及び健全化判断比率'!BS12="","",'各会計、関係団体の財政状況及び健全化判断比率'!BS12)</f>
        <v/>
      </c>
      <c r="CR39" s="458"/>
      <c r="CS39" s="458"/>
      <c r="CT39" s="458"/>
      <c r="CU39" s="458"/>
      <c r="CV39" s="458"/>
      <c r="CW39" s="458"/>
      <c r="CX39" s="458"/>
      <c r="CY39" s="458"/>
      <c r="CZ39" s="458"/>
      <c r="DA39" s="458"/>
      <c r="DB39" s="458"/>
      <c r="DC39" s="458"/>
      <c r="DD39" s="458"/>
      <c r="DE39" s="458"/>
      <c r="DG39" s="459" t="str">
        <f>IF('各会計、関係団体の財政状況及び健全化判断比率'!BR12="","",'各会計、関係団体の財政状況及び健全化判断比率'!BR12)</f>
        <v/>
      </c>
      <c r="DH39" s="459"/>
      <c r="DI39" s="18"/>
    </row>
    <row r="40" spans="1:113" ht="32.25" customHeight="1" x14ac:dyDescent="0.15">
      <c r="A40" s="2"/>
      <c r="B40" s="5"/>
      <c r="C40" s="457" t="str">
        <f t="shared" si="0"/>
        <v/>
      </c>
      <c r="D40" s="457"/>
      <c r="E40" s="458" t="str">
        <f>IF('各会計、関係団体の財政状況及び健全化判断比率'!B13="","",'各会計、関係団体の財政状況及び健全化判断比率'!B13)</f>
        <v/>
      </c>
      <c r="F40" s="458"/>
      <c r="G40" s="458"/>
      <c r="H40" s="458"/>
      <c r="I40" s="458"/>
      <c r="J40" s="458"/>
      <c r="K40" s="458"/>
      <c r="L40" s="458"/>
      <c r="M40" s="458"/>
      <c r="N40" s="458"/>
      <c r="O40" s="458"/>
      <c r="P40" s="458"/>
      <c r="Q40" s="458"/>
      <c r="R40" s="458"/>
      <c r="S40" s="458"/>
      <c r="T40" s="2"/>
      <c r="U40" s="457" t="str">
        <f t="shared" si="1"/>
        <v/>
      </c>
      <c r="V40" s="457"/>
      <c r="W40" s="458"/>
      <c r="X40" s="458"/>
      <c r="Y40" s="458"/>
      <c r="Z40" s="458"/>
      <c r="AA40" s="458"/>
      <c r="AB40" s="458"/>
      <c r="AC40" s="458"/>
      <c r="AD40" s="458"/>
      <c r="AE40" s="458"/>
      <c r="AF40" s="458"/>
      <c r="AG40" s="458"/>
      <c r="AH40" s="458"/>
      <c r="AI40" s="458"/>
      <c r="AJ40" s="458"/>
      <c r="AK40" s="458"/>
      <c r="AL40" s="2"/>
      <c r="AM40" s="457" t="str">
        <f t="shared" si="2"/>
        <v/>
      </c>
      <c r="AN40" s="457"/>
      <c r="AO40" s="458"/>
      <c r="AP40" s="458"/>
      <c r="AQ40" s="458"/>
      <c r="AR40" s="458"/>
      <c r="AS40" s="458"/>
      <c r="AT40" s="458"/>
      <c r="AU40" s="458"/>
      <c r="AV40" s="458"/>
      <c r="AW40" s="458"/>
      <c r="AX40" s="458"/>
      <c r="AY40" s="458"/>
      <c r="AZ40" s="458"/>
      <c r="BA40" s="458"/>
      <c r="BB40" s="458"/>
      <c r="BC40" s="458"/>
      <c r="BD40" s="2"/>
      <c r="BE40" s="457" t="str">
        <f t="shared" si="3"/>
        <v/>
      </c>
      <c r="BF40" s="457"/>
      <c r="BG40" s="458"/>
      <c r="BH40" s="458"/>
      <c r="BI40" s="458"/>
      <c r="BJ40" s="458"/>
      <c r="BK40" s="458"/>
      <c r="BL40" s="458"/>
      <c r="BM40" s="458"/>
      <c r="BN40" s="458"/>
      <c r="BO40" s="458"/>
      <c r="BP40" s="458"/>
      <c r="BQ40" s="458"/>
      <c r="BR40" s="458"/>
      <c r="BS40" s="458"/>
      <c r="BT40" s="458"/>
      <c r="BU40" s="458"/>
      <c r="BV40" s="2"/>
      <c r="BW40" s="457">
        <f t="shared" si="4"/>
        <v>19</v>
      </c>
      <c r="BX40" s="457"/>
      <c r="BY40" s="458" t="str">
        <f>IF('各会計、関係団体の財政状況及び健全化判断比率'!B74="","",'各会計、関係団体の財政状況及び健全化判断比率'!B74)</f>
        <v>高知県市町村総合事務組合（一般会計）</v>
      </c>
      <c r="BZ40" s="458"/>
      <c r="CA40" s="458"/>
      <c r="CB40" s="458"/>
      <c r="CC40" s="458"/>
      <c r="CD40" s="458"/>
      <c r="CE40" s="458"/>
      <c r="CF40" s="458"/>
      <c r="CG40" s="458"/>
      <c r="CH40" s="458"/>
      <c r="CI40" s="458"/>
      <c r="CJ40" s="458"/>
      <c r="CK40" s="458"/>
      <c r="CL40" s="458"/>
      <c r="CM40" s="458"/>
      <c r="CN40" s="2"/>
      <c r="CO40" s="457" t="str">
        <f t="shared" si="5"/>
        <v/>
      </c>
      <c r="CP40" s="457"/>
      <c r="CQ40" s="458" t="str">
        <f>IF('各会計、関係団体の財政状況及び健全化判断比率'!BS13="","",'各会計、関係団体の財政状況及び健全化判断比率'!BS13)</f>
        <v/>
      </c>
      <c r="CR40" s="458"/>
      <c r="CS40" s="458"/>
      <c r="CT40" s="458"/>
      <c r="CU40" s="458"/>
      <c r="CV40" s="458"/>
      <c r="CW40" s="458"/>
      <c r="CX40" s="458"/>
      <c r="CY40" s="458"/>
      <c r="CZ40" s="458"/>
      <c r="DA40" s="458"/>
      <c r="DB40" s="458"/>
      <c r="DC40" s="458"/>
      <c r="DD40" s="458"/>
      <c r="DE40" s="458"/>
      <c r="DG40" s="459" t="str">
        <f>IF('各会計、関係団体の財政状況及び健全化判断比率'!BR13="","",'各会計、関係団体の財政状況及び健全化判断比率'!BR13)</f>
        <v/>
      </c>
      <c r="DH40" s="459"/>
      <c r="DI40" s="18"/>
    </row>
    <row r="41" spans="1:113" ht="32.25" customHeight="1" x14ac:dyDescent="0.15">
      <c r="A41" s="2"/>
      <c r="B41" s="5"/>
      <c r="C41" s="457" t="str">
        <f t="shared" si="0"/>
        <v/>
      </c>
      <c r="D41" s="457"/>
      <c r="E41" s="458" t="str">
        <f>IF('各会計、関係団体の財政状況及び健全化判断比率'!B14="","",'各会計、関係団体の財政状況及び健全化判断比率'!B14)</f>
        <v/>
      </c>
      <c r="F41" s="458"/>
      <c r="G41" s="458"/>
      <c r="H41" s="458"/>
      <c r="I41" s="458"/>
      <c r="J41" s="458"/>
      <c r="K41" s="458"/>
      <c r="L41" s="458"/>
      <c r="M41" s="458"/>
      <c r="N41" s="458"/>
      <c r="O41" s="458"/>
      <c r="P41" s="458"/>
      <c r="Q41" s="458"/>
      <c r="R41" s="458"/>
      <c r="S41" s="458"/>
      <c r="T41" s="2"/>
      <c r="U41" s="457" t="str">
        <f t="shared" si="1"/>
        <v/>
      </c>
      <c r="V41" s="457"/>
      <c r="W41" s="458"/>
      <c r="X41" s="458"/>
      <c r="Y41" s="458"/>
      <c r="Z41" s="458"/>
      <c r="AA41" s="458"/>
      <c r="AB41" s="458"/>
      <c r="AC41" s="458"/>
      <c r="AD41" s="458"/>
      <c r="AE41" s="458"/>
      <c r="AF41" s="458"/>
      <c r="AG41" s="458"/>
      <c r="AH41" s="458"/>
      <c r="AI41" s="458"/>
      <c r="AJ41" s="458"/>
      <c r="AK41" s="458"/>
      <c r="AL41" s="2"/>
      <c r="AM41" s="457" t="str">
        <f t="shared" si="2"/>
        <v/>
      </c>
      <c r="AN41" s="457"/>
      <c r="AO41" s="458"/>
      <c r="AP41" s="458"/>
      <c r="AQ41" s="458"/>
      <c r="AR41" s="458"/>
      <c r="AS41" s="458"/>
      <c r="AT41" s="458"/>
      <c r="AU41" s="458"/>
      <c r="AV41" s="458"/>
      <c r="AW41" s="458"/>
      <c r="AX41" s="458"/>
      <c r="AY41" s="458"/>
      <c r="AZ41" s="458"/>
      <c r="BA41" s="458"/>
      <c r="BB41" s="458"/>
      <c r="BC41" s="458"/>
      <c r="BD41" s="2"/>
      <c r="BE41" s="457" t="str">
        <f t="shared" si="3"/>
        <v/>
      </c>
      <c r="BF41" s="457"/>
      <c r="BG41" s="458"/>
      <c r="BH41" s="458"/>
      <c r="BI41" s="458"/>
      <c r="BJ41" s="458"/>
      <c r="BK41" s="458"/>
      <c r="BL41" s="458"/>
      <c r="BM41" s="458"/>
      <c r="BN41" s="458"/>
      <c r="BO41" s="458"/>
      <c r="BP41" s="458"/>
      <c r="BQ41" s="458"/>
      <c r="BR41" s="458"/>
      <c r="BS41" s="458"/>
      <c r="BT41" s="458"/>
      <c r="BU41" s="458"/>
      <c r="BV41" s="2"/>
      <c r="BW41" s="457">
        <f t="shared" si="4"/>
        <v>20</v>
      </c>
      <c r="BX41" s="457"/>
      <c r="BY41" s="458" t="str">
        <f>IF('各会計、関係団体の財政状況及び健全化判断比率'!B75="","",'各会計、関係団体の財政状況及び健全化判断比率'!B75)</f>
        <v>高知県市町村総合事務組合（交通災害共済事業特別会計）</v>
      </c>
      <c r="BZ41" s="458"/>
      <c r="CA41" s="458"/>
      <c r="CB41" s="458"/>
      <c r="CC41" s="458"/>
      <c r="CD41" s="458"/>
      <c r="CE41" s="458"/>
      <c r="CF41" s="458"/>
      <c r="CG41" s="458"/>
      <c r="CH41" s="458"/>
      <c r="CI41" s="458"/>
      <c r="CJ41" s="458"/>
      <c r="CK41" s="458"/>
      <c r="CL41" s="458"/>
      <c r="CM41" s="458"/>
      <c r="CN41" s="2"/>
      <c r="CO41" s="457" t="str">
        <f t="shared" si="5"/>
        <v/>
      </c>
      <c r="CP41" s="457"/>
      <c r="CQ41" s="458" t="str">
        <f>IF('各会計、関係団体の財政状況及び健全化判断比率'!BS14="","",'各会計、関係団体の財政状況及び健全化判断比率'!BS14)</f>
        <v/>
      </c>
      <c r="CR41" s="458"/>
      <c r="CS41" s="458"/>
      <c r="CT41" s="458"/>
      <c r="CU41" s="458"/>
      <c r="CV41" s="458"/>
      <c r="CW41" s="458"/>
      <c r="CX41" s="458"/>
      <c r="CY41" s="458"/>
      <c r="CZ41" s="458"/>
      <c r="DA41" s="458"/>
      <c r="DB41" s="458"/>
      <c r="DC41" s="458"/>
      <c r="DD41" s="458"/>
      <c r="DE41" s="458"/>
      <c r="DG41" s="459" t="str">
        <f>IF('各会計、関係団体の財政状況及び健全化判断比率'!BR14="","",'各会計、関係団体の財政状況及び健全化判断比率'!BR14)</f>
        <v/>
      </c>
      <c r="DH41" s="459"/>
      <c r="DI41" s="18"/>
    </row>
    <row r="42" spans="1:113" ht="32.25" customHeight="1" x14ac:dyDescent="0.15">
      <c r="B42" s="5"/>
      <c r="C42" s="457" t="str">
        <f t="shared" si="0"/>
        <v/>
      </c>
      <c r="D42" s="457"/>
      <c r="E42" s="458" t="str">
        <f>IF('各会計、関係団体の財政状況及び健全化判断比率'!B15="","",'各会計、関係団体の財政状況及び健全化判断比率'!B15)</f>
        <v/>
      </c>
      <c r="F42" s="458"/>
      <c r="G42" s="458"/>
      <c r="H42" s="458"/>
      <c r="I42" s="458"/>
      <c r="J42" s="458"/>
      <c r="K42" s="458"/>
      <c r="L42" s="458"/>
      <c r="M42" s="458"/>
      <c r="N42" s="458"/>
      <c r="O42" s="458"/>
      <c r="P42" s="458"/>
      <c r="Q42" s="458"/>
      <c r="R42" s="458"/>
      <c r="S42" s="458"/>
      <c r="T42" s="2"/>
      <c r="U42" s="457" t="str">
        <f t="shared" si="1"/>
        <v/>
      </c>
      <c r="V42" s="457"/>
      <c r="W42" s="458"/>
      <c r="X42" s="458"/>
      <c r="Y42" s="458"/>
      <c r="Z42" s="458"/>
      <c r="AA42" s="458"/>
      <c r="AB42" s="458"/>
      <c r="AC42" s="458"/>
      <c r="AD42" s="458"/>
      <c r="AE42" s="458"/>
      <c r="AF42" s="458"/>
      <c r="AG42" s="458"/>
      <c r="AH42" s="458"/>
      <c r="AI42" s="458"/>
      <c r="AJ42" s="458"/>
      <c r="AK42" s="458"/>
      <c r="AL42" s="2"/>
      <c r="AM42" s="457" t="str">
        <f t="shared" si="2"/>
        <v/>
      </c>
      <c r="AN42" s="457"/>
      <c r="AO42" s="458"/>
      <c r="AP42" s="458"/>
      <c r="AQ42" s="458"/>
      <c r="AR42" s="458"/>
      <c r="AS42" s="458"/>
      <c r="AT42" s="458"/>
      <c r="AU42" s="458"/>
      <c r="AV42" s="458"/>
      <c r="AW42" s="458"/>
      <c r="AX42" s="458"/>
      <c r="AY42" s="458"/>
      <c r="AZ42" s="458"/>
      <c r="BA42" s="458"/>
      <c r="BB42" s="458"/>
      <c r="BC42" s="458"/>
      <c r="BD42" s="2"/>
      <c r="BE42" s="457" t="str">
        <f t="shared" si="3"/>
        <v/>
      </c>
      <c r="BF42" s="457"/>
      <c r="BG42" s="458"/>
      <c r="BH42" s="458"/>
      <c r="BI42" s="458"/>
      <c r="BJ42" s="458"/>
      <c r="BK42" s="458"/>
      <c r="BL42" s="458"/>
      <c r="BM42" s="458"/>
      <c r="BN42" s="458"/>
      <c r="BO42" s="458"/>
      <c r="BP42" s="458"/>
      <c r="BQ42" s="458"/>
      <c r="BR42" s="458"/>
      <c r="BS42" s="458"/>
      <c r="BT42" s="458"/>
      <c r="BU42" s="458"/>
      <c r="BV42" s="2"/>
      <c r="BW42" s="457">
        <f t="shared" si="4"/>
        <v>21</v>
      </c>
      <c r="BX42" s="457"/>
      <c r="BY42" s="458" t="str">
        <f>IF('各会計、関係団体の財政状況及び健全化判断比率'!B76="","",'各会計、関係団体の財政状況及び健全化判断比率'!B76)</f>
        <v>高知県後期高齢者広域連合（一般会計）</v>
      </c>
      <c r="BZ42" s="458"/>
      <c r="CA42" s="458"/>
      <c r="CB42" s="458"/>
      <c r="CC42" s="458"/>
      <c r="CD42" s="458"/>
      <c r="CE42" s="458"/>
      <c r="CF42" s="458"/>
      <c r="CG42" s="458"/>
      <c r="CH42" s="458"/>
      <c r="CI42" s="458"/>
      <c r="CJ42" s="458"/>
      <c r="CK42" s="458"/>
      <c r="CL42" s="458"/>
      <c r="CM42" s="458"/>
      <c r="CN42" s="2"/>
      <c r="CO42" s="457" t="str">
        <f t="shared" si="5"/>
        <v/>
      </c>
      <c r="CP42" s="457"/>
      <c r="CQ42" s="458" t="str">
        <f>IF('各会計、関係団体の財政状況及び健全化判断比率'!BS15="","",'各会計、関係団体の財政状況及び健全化判断比率'!BS15)</f>
        <v/>
      </c>
      <c r="CR42" s="458"/>
      <c r="CS42" s="458"/>
      <c r="CT42" s="458"/>
      <c r="CU42" s="458"/>
      <c r="CV42" s="458"/>
      <c r="CW42" s="458"/>
      <c r="CX42" s="458"/>
      <c r="CY42" s="458"/>
      <c r="CZ42" s="458"/>
      <c r="DA42" s="458"/>
      <c r="DB42" s="458"/>
      <c r="DC42" s="458"/>
      <c r="DD42" s="458"/>
      <c r="DE42" s="458"/>
      <c r="DG42" s="459" t="str">
        <f>IF('各会計、関係団体の財政状況及び健全化判断比率'!BR15="","",'各会計、関係団体の財政状況及び健全化判断比率'!BR15)</f>
        <v/>
      </c>
      <c r="DH42" s="459"/>
      <c r="DI42" s="18"/>
    </row>
    <row r="43" spans="1:113" ht="32.25" customHeight="1" x14ac:dyDescent="0.15">
      <c r="B43" s="5"/>
      <c r="C43" s="457" t="str">
        <f t="shared" si="0"/>
        <v/>
      </c>
      <c r="D43" s="457"/>
      <c r="E43" s="458" t="str">
        <f>IF('各会計、関係団体の財政状況及び健全化判断比率'!B16="","",'各会計、関係団体の財政状況及び健全化判断比率'!B16)</f>
        <v/>
      </c>
      <c r="F43" s="458"/>
      <c r="G43" s="458"/>
      <c r="H43" s="458"/>
      <c r="I43" s="458"/>
      <c r="J43" s="458"/>
      <c r="K43" s="458"/>
      <c r="L43" s="458"/>
      <c r="M43" s="458"/>
      <c r="N43" s="458"/>
      <c r="O43" s="458"/>
      <c r="P43" s="458"/>
      <c r="Q43" s="458"/>
      <c r="R43" s="458"/>
      <c r="S43" s="458"/>
      <c r="T43" s="2"/>
      <c r="U43" s="457" t="str">
        <f t="shared" si="1"/>
        <v/>
      </c>
      <c r="V43" s="457"/>
      <c r="W43" s="458"/>
      <c r="X43" s="458"/>
      <c r="Y43" s="458"/>
      <c r="Z43" s="458"/>
      <c r="AA43" s="458"/>
      <c r="AB43" s="458"/>
      <c r="AC43" s="458"/>
      <c r="AD43" s="458"/>
      <c r="AE43" s="458"/>
      <c r="AF43" s="458"/>
      <c r="AG43" s="458"/>
      <c r="AH43" s="458"/>
      <c r="AI43" s="458"/>
      <c r="AJ43" s="458"/>
      <c r="AK43" s="458"/>
      <c r="AL43" s="2"/>
      <c r="AM43" s="457" t="str">
        <f t="shared" si="2"/>
        <v/>
      </c>
      <c r="AN43" s="457"/>
      <c r="AO43" s="458"/>
      <c r="AP43" s="458"/>
      <c r="AQ43" s="458"/>
      <c r="AR43" s="458"/>
      <c r="AS43" s="458"/>
      <c r="AT43" s="458"/>
      <c r="AU43" s="458"/>
      <c r="AV43" s="458"/>
      <c r="AW43" s="458"/>
      <c r="AX43" s="458"/>
      <c r="AY43" s="458"/>
      <c r="AZ43" s="458"/>
      <c r="BA43" s="458"/>
      <c r="BB43" s="458"/>
      <c r="BC43" s="458"/>
      <c r="BD43" s="2"/>
      <c r="BE43" s="457" t="str">
        <f t="shared" si="3"/>
        <v/>
      </c>
      <c r="BF43" s="457"/>
      <c r="BG43" s="458"/>
      <c r="BH43" s="458"/>
      <c r="BI43" s="458"/>
      <c r="BJ43" s="458"/>
      <c r="BK43" s="458"/>
      <c r="BL43" s="458"/>
      <c r="BM43" s="458"/>
      <c r="BN43" s="458"/>
      <c r="BO43" s="458"/>
      <c r="BP43" s="458"/>
      <c r="BQ43" s="458"/>
      <c r="BR43" s="458"/>
      <c r="BS43" s="458"/>
      <c r="BT43" s="458"/>
      <c r="BU43" s="458"/>
      <c r="BV43" s="2"/>
      <c r="BW43" s="457">
        <f t="shared" si="4"/>
        <v>22</v>
      </c>
      <c r="BX43" s="457"/>
      <c r="BY43" s="458" t="str">
        <f>IF('各会計、関係団体の財政状況及び健全化判断比率'!B77="","",'各会計、関係団体の財政状況及び健全化判断比率'!B77)</f>
        <v>高知県後期高齢者広域連合（特別会計）</v>
      </c>
      <c r="BZ43" s="458"/>
      <c r="CA43" s="458"/>
      <c r="CB43" s="458"/>
      <c r="CC43" s="458"/>
      <c r="CD43" s="458"/>
      <c r="CE43" s="458"/>
      <c r="CF43" s="458"/>
      <c r="CG43" s="458"/>
      <c r="CH43" s="458"/>
      <c r="CI43" s="458"/>
      <c r="CJ43" s="458"/>
      <c r="CK43" s="458"/>
      <c r="CL43" s="458"/>
      <c r="CM43" s="458"/>
      <c r="CN43" s="2"/>
      <c r="CO43" s="457" t="str">
        <f t="shared" si="5"/>
        <v/>
      </c>
      <c r="CP43" s="457"/>
      <c r="CQ43" s="458" t="str">
        <f>IF('各会計、関係団体の財政状況及び健全化判断比率'!BS16="","",'各会計、関係団体の財政状況及び健全化判断比率'!BS16)</f>
        <v/>
      </c>
      <c r="CR43" s="458"/>
      <c r="CS43" s="458"/>
      <c r="CT43" s="458"/>
      <c r="CU43" s="458"/>
      <c r="CV43" s="458"/>
      <c r="CW43" s="458"/>
      <c r="CX43" s="458"/>
      <c r="CY43" s="458"/>
      <c r="CZ43" s="458"/>
      <c r="DA43" s="458"/>
      <c r="DB43" s="458"/>
      <c r="DC43" s="458"/>
      <c r="DD43" s="458"/>
      <c r="DE43" s="458"/>
      <c r="DG43" s="459" t="str">
        <f>IF('各会計、関係団体の財政状況及び健全化判断比率'!BR16="","",'各会計、関係団体の財政状況及び健全化判断比率'!BR16)</f>
        <v/>
      </c>
      <c r="DH43" s="459"/>
      <c r="DI43" s="18"/>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x14ac:dyDescent="0.15"/>
    <row r="46" spans="1:113" ht="13.5" x14ac:dyDescent="0.15">
      <c r="B46" s="1" t="s">
        <v>139</v>
      </c>
      <c r="E46" s="460" t="s">
        <v>298</v>
      </c>
      <c r="F46" s="460"/>
      <c r="G46" s="460"/>
      <c r="H46" s="460"/>
      <c r="I46" s="460"/>
      <c r="J46" s="460"/>
      <c r="K46" s="460"/>
      <c r="L46" s="460"/>
      <c r="M46" s="460"/>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60"/>
      <c r="AT46" s="460"/>
      <c r="AU46" s="460"/>
      <c r="AV46" s="460"/>
      <c r="AW46" s="460"/>
      <c r="AX46" s="460"/>
      <c r="AY46" s="460"/>
      <c r="AZ46" s="460"/>
      <c r="BA46" s="460"/>
      <c r="BB46" s="460"/>
      <c r="BC46" s="460"/>
      <c r="BD46" s="460"/>
      <c r="BE46" s="460"/>
      <c r="BF46" s="460"/>
      <c r="BG46" s="460"/>
      <c r="BH46" s="460"/>
      <c r="BI46" s="460"/>
      <c r="BJ46" s="460"/>
      <c r="BK46" s="460"/>
      <c r="BL46" s="460"/>
      <c r="BM46" s="460"/>
      <c r="BN46" s="460"/>
      <c r="BO46" s="460"/>
      <c r="BP46" s="460"/>
      <c r="BQ46" s="460"/>
      <c r="BR46" s="460"/>
      <c r="BS46" s="460"/>
      <c r="BT46" s="460"/>
      <c r="BU46" s="460"/>
      <c r="BV46" s="460"/>
      <c r="BW46" s="460"/>
      <c r="BX46" s="460"/>
      <c r="BY46" s="460"/>
      <c r="BZ46" s="460"/>
      <c r="CA46" s="460"/>
      <c r="CB46" s="460"/>
      <c r="CC46" s="460"/>
      <c r="CD46" s="460"/>
      <c r="CE46" s="460"/>
      <c r="CF46" s="460"/>
      <c r="CG46" s="460"/>
      <c r="CH46" s="460"/>
      <c r="CI46" s="460"/>
      <c r="CJ46" s="460"/>
      <c r="CK46" s="460"/>
      <c r="CL46" s="460"/>
      <c r="CM46" s="460"/>
      <c r="CN46" s="460"/>
      <c r="CO46" s="460"/>
      <c r="CP46" s="460"/>
      <c r="CQ46" s="460"/>
      <c r="CR46" s="460"/>
      <c r="CS46" s="460"/>
      <c r="CT46" s="460"/>
      <c r="CU46" s="460"/>
      <c r="CV46" s="460"/>
      <c r="CW46" s="460"/>
      <c r="CX46" s="460"/>
      <c r="CY46" s="460"/>
      <c r="CZ46" s="460"/>
      <c r="DA46" s="460"/>
      <c r="DB46" s="460"/>
      <c r="DC46" s="460"/>
      <c r="DD46" s="460"/>
      <c r="DE46" s="460"/>
      <c r="DF46" s="460"/>
      <c r="DG46" s="460"/>
      <c r="DH46" s="460"/>
      <c r="DI46" s="460"/>
    </row>
    <row r="47" spans="1:113" ht="13.5" x14ac:dyDescent="0.15">
      <c r="E47" s="460" t="s">
        <v>300</v>
      </c>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0"/>
      <c r="BR47" s="460"/>
      <c r="BS47" s="460"/>
      <c r="BT47" s="460"/>
      <c r="BU47" s="460"/>
      <c r="BV47" s="460"/>
      <c r="BW47" s="460"/>
      <c r="BX47" s="460"/>
      <c r="BY47" s="460"/>
      <c r="BZ47" s="460"/>
      <c r="CA47" s="460"/>
      <c r="CB47" s="460"/>
      <c r="CC47" s="460"/>
      <c r="CD47" s="460"/>
      <c r="CE47" s="460"/>
      <c r="CF47" s="460"/>
      <c r="CG47" s="460"/>
      <c r="CH47" s="460"/>
      <c r="CI47" s="460"/>
      <c r="CJ47" s="460"/>
      <c r="CK47" s="460"/>
      <c r="CL47" s="460"/>
      <c r="CM47" s="460"/>
      <c r="CN47" s="460"/>
      <c r="CO47" s="460"/>
      <c r="CP47" s="460"/>
      <c r="CQ47" s="460"/>
      <c r="CR47" s="460"/>
      <c r="CS47" s="460"/>
      <c r="CT47" s="460"/>
      <c r="CU47" s="460"/>
      <c r="CV47" s="460"/>
      <c r="CW47" s="460"/>
      <c r="CX47" s="460"/>
      <c r="CY47" s="460"/>
      <c r="CZ47" s="460"/>
      <c r="DA47" s="460"/>
      <c r="DB47" s="460"/>
      <c r="DC47" s="460"/>
      <c r="DD47" s="460"/>
      <c r="DE47" s="460"/>
      <c r="DF47" s="460"/>
      <c r="DG47" s="460"/>
      <c r="DH47" s="460"/>
      <c r="DI47" s="460"/>
    </row>
    <row r="48" spans="1:113" ht="13.5" x14ac:dyDescent="0.15">
      <c r="E48" s="460" t="s">
        <v>302</v>
      </c>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60"/>
      <c r="AU48" s="460"/>
      <c r="AV48" s="460"/>
      <c r="AW48" s="460"/>
      <c r="AX48" s="460"/>
      <c r="AY48" s="460"/>
      <c r="AZ48" s="460"/>
      <c r="BA48" s="460"/>
      <c r="BB48" s="460"/>
      <c r="BC48" s="460"/>
      <c r="BD48" s="460"/>
      <c r="BE48" s="460"/>
      <c r="BF48" s="460"/>
      <c r="BG48" s="460"/>
      <c r="BH48" s="460"/>
      <c r="BI48" s="460"/>
      <c r="BJ48" s="460"/>
      <c r="BK48" s="460"/>
      <c r="BL48" s="460"/>
      <c r="BM48" s="460"/>
      <c r="BN48" s="460"/>
      <c r="BO48" s="460"/>
      <c r="BP48" s="460"/>
      <c r="BQ48" s="460"/>
      <c r="BR48" s="460"/>
      <c r="BS48" s="460"/>
      <c r="BT48" s="460"/>
      <c r="BU48" s="460"/>
      <c r="BV48" s="460"/>
      <c r="BW48" s="460"/>
      <c r="BX48" s="460"/>
      <c r="BY48" s="460"/>
      <c r="BZ48" s="460"/>
      <c r="CA48" s="460"/>
      <c r="CB48" s="460"/>
      <c r="CC48" s="460"/>
      <c r="CD48" s="460"/>
      <c r="CE48" s="460"/>
      <c r="CF48" s="460"/>
      <c r="CG48" s="460"/>
      <c r="CH48" s="460"/>
      <c r="CI48" s="460"/>
      <c r="CJ48" s="460"/>
      <c r="CK48" s="460"/>
      <c r="CL48" s="460"/>
      <c r="CM48" s="460"/>
      <c r="CN48" s="460"/>
      <c r="CO48" s="460"/>
      <c r="CP48" s="460"/>
      <c r="CQ48" s="460"/>
      <c r="CR48" s="460"/>
      <c r="CS48" s="460"/>
      <c r="CT48" s="460"/>
      <c r="CU48" s="460"/>
      <c r="CV48" s="460"/>
      <c r="CW48" s="460"/>
      <c r="CX48" s="460"/>
      <c r="CY48" s="460"/>
      <c r="CZ48" s="460"/>
      <c r="DA48" s="460"/>
      <c r="DB48" s="460"/>
      <c r="DC48" s="460"/>
      <c r="DD48" s="460"/>
      <c r="DE48" s="460"/>
      <c r="DF48" s="460"/>
      <c r="DG48" s="460"/>
      <c r="DH48" s="460"/>
      <c r="DI48" s="460"/>
    </row>
    <row r="49" spans="5:113" ht="13.5" x14ac:dyDescent="0.15">
      <c r="E49" s="460" t="s">
        <v>303</v>
      </c>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0"/>
      <c r="AJ49" s="460"/>
      <c r="AK49" s="460"/>
      <c r="AL49" s="460"/>
      <c r="AM49" s="460"/>
      <c r="AN49" s="460"/>
      <c r="AO49" s="460"/>
      <c r="AP49" s="460"/>
      <c r="AQ49" s="460"/>
      <c r="AR49" s="460"/>
      <c r="AS49" s="460"/>
      <c r="AT49" s="460"/>
      <c r="AU49" s="460"/>
      <c r="AV49" s="460"/>
      <c r="AW49" s="460"/>
      <c r="AX49" s="460"/>
      <c r="AY49" s="460"/>
      <c r="AZ49" s="460"/>
      <c r="BA49" s="460"/>
      <c r="BB49" s="460"/>
      <c r="BC49" s="460"/>
      <c r="BD49" s="460"/>
      <c r="BE49" s="460"/>
      <c r="BF49" s="460"/>
      <c r="BG49" s="460"/>
      <c r="BH49" s="460"/>
      <c r="BI49" s="460"/>
      <c r="BJ49" s="460"/>
      <c r="BK49" s="460"/>
      <c r="BL49" s="460"/>
      <c r="BM49" s="460"/>
      <c r="BN49" s="460"/>
      <c r="BO49" s="460"/>
      <c r="BP49" s="460"/>
      <c r="BQ49" s="460"/>
      <c r="BR49" s="460"/>
      <c r="BS49" s="460"/>
      <c r="BT49" s="460"/>
      <c r="BU49" s="460"/>
      <c r="BV49" s="460"/>
      <c r="BW49" s="460"/>
      <c r="BX49" s="460"/>
      <c r="BY49" s="460"/>
      <c r="BZ49" s="460"/>
      <c r="CA49" s="460"/>
      <c r="CB49" s="460"/>
      <c r="CC49" s="460"/>
      <c r="CD49" s="460"/>
      <c r="CE49" s="460"/>
      <c r="CF49" s="460"/>
      <c r="CG49" s="460"/>
      <c r="CH49" s="460"/>
      <c r="CI49" s="460"/>
      <c r="CJ49" s="460"/>
      <c r="CK49" s="460"/>
      <c r="CL49" s="460"/>
      <c r="CM49" s="460"/>
      <c r="CN49" s="460"/>
      <c r="CO49" s="460"/>
      <c r="CP49" s="460"/>
      <c r="CQ49" s="460"/>
      <c r="CR49" s="460"/>
      <c r="CS49" s="460"/>
      <c r="CT49" s="460"/>
      <c r="CU49" s="460"/>
      <c r="CV49" s="460"/>
      <c r="CW49" s="460"/>
      <c r="CX49" s="460"/>
      <c r="CY49" s="460"/>
      <c r="CZ49" s="460"/>
      <c r="DA49" s="460"/>
      <c r="DB49" s="460"/>
      <c r="DC49" s="460"/>
      <c r="DD49" s="460"/>
      <c r="DE49" s="460"/>
      <c r="DF49" s="460"/>
      <c r="DG49" s="460"/>
      <c r="DH49" s="460"/>
      <c r="DI49" s="460"/>
    </row>
    <row r="50" spans="5:113" ht="13.5" x14ac:dyDescent="0.15">
      <c r="E50" s="460" t="s">
        <v>207</v>
      </c>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0"/>
      <c r="BB50" s="460"/>
      <c r="BC50" s="460"/>
      <c r="BD50" s="460"/>
      <c r="BE50" s="460"/>
      <c r="BF50" s="460"/>
      <c r="BG50" s="460"/>
      <c r="BH50" s="460"/>
      <c r="BI50" s="460"/>
      <c r="BJ50" s="460"/>
      <c r="BK50" s="460"/>
      <c r="BL50" s="460"/>
      <c r="BM50" s="460"/>
      <c r="BN50" s="460"/>
      <c r="BO50" s="460"/>
      <c r="BP50" s="460"/>
      <c r="BQ50" s="460"/>
      <c r="BR50" s="460"/>
      <c r="BS50" s="460"/>
      <c r="BT50" s="460"/>
      <c r="BU50" s="460"/>
      <c r="BV50" s="460"/>
      <c r="BW50" s="460"/>
      <c r="BX50" s="460"/>
      <c r="BY50" s="460"/>
      <c r="BZ50" s="460"/>
      <c r="CA50" s="460"/>
      <c r="CB50" s="460"/>
      <c r="CC50" s="460"/>
      <c r="CD50" s="460"/>
      <c r="CE50" s="460"/>
      <c r="CF50" s="460"/>
      <c r="CG50" s="460"/>
      <c r="CH50" s="460"/>
      <c r="CI50" s="460"/>
      <c r="CJ50" s="460"/>
      <c r="CK50" s="460"/>
      <c r="CL50" s="460"/>
      <c r="CM50" s="460"/>
      <c r="CN50" s="460"/>
      <c r="CO50" s="460"/>
      <c r="CP50" s="460"/>
      <c r="CQ50" s="460"/>
      <c r="CR50" s="460"/>
      <c r="CS50" s="460"/>
      <c r="CT50" s="460"/>
      <c r="CU50" s="460"/>
      <c r="CV50" s="460"/>
      <c r="CW50" s="460"/>
      <c r="CX50" s="460"/>
      <c r="CY50" s="460"/>
      <c r="CZ50" s="460"/>
      <c r="DA50" s="460"/>
      <c r="DB50" s="460"/>
      <c r="DC50" s="460"/>
      <c r="DD50" s="460"/>
      <c r="DE50" s="460"/>
      <c r="DF50" s="460"/>
      <c r="DG50" s="460"/>
      <c r="DH50" s="460"/>
      <c r="DI50" s="460"/>
    </row>
    <row r="51" spans="5:113" ht="13.5" x14ac:dyDescent="0.15">
      <c r="E51" s="460" t="s">
        <v>306</v>
      </c>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460"/>
      <c r="AE51" s="460"/>
      <c r="AF51" s="460"/>
      <c r="AG51" s="460"/>
      <c r="AH51" s="460"/>
      <c r="AI51" s="460"/>
      <c r="AJ51" s="460"/>
      <c r="AK51" s="460"/>
      <c r="AL51" s="460"/>
      <c r="AM51" s="460"/>
      <c r="AN51" s="460"/>
      <c r="AO51" s="460"/>
      <c r="AP51" s="460"/>
      <c r="AQ51" s="460"/>
      <c r="AR51" s="460"/>
      <c r="AS51" s="460"/>
      <c r="AT51" s="460"/>
      <c r="AU51" s="460"/>
      <c r="AV51" s="460"/>
      <c r="AW51" s="460"/>
      <c r="AX51" s="460"/>
      <c r="AY51" s="460"/>
      <c r="AZ51" s="460"/>
      <c r="BA51" s="460"/>
      <c r="BB51" s="460"/>
      <c r="BC51" s="460"/>
      <c r="BD51" s="460"/>
      <c r="BE51" s="460"/>
      <c r="BF51" s="460"/>
      <c r="BG51" s="460"/>
      <c r="BH51" s="460"/>
      <c r="BI51" s="460"/>
      <c r="BJ51" s="460"/>
      <c r="BK51" s="460"/>
      <c r="BL51" s="460"/>
      <c r="BM51" s="460"/>
      <c r="BN51" s="460"/>
      <c r="BO51" s="460"/>
      <c r="BP51" s="460"/>
      <c r="BQ51" s="460"/>
      <c r="BR51" s="460"/>
      <c r="BS51" s="460"/>
      <c r="BT51" s="460"/>
      <c r="BU51" s="460"/>
      <c r="BV51" s="460"/>
      <c r="BW51" s="460"/>
      <c r="BX51" s="460"/>
      <c r="BY51" s="460"/>
      <c r="BZ51" s="460"/>
      <c r="CA51" s="460"/>
      <c r="CB51" s="460"/>
      <c r="CC51" s="460"/>
      <c r="CD51" s="460"/>
      <c r="CE51" s="460"/>
      <c r="CF51" s="460"/>
      <c r="CG51" s="460"/>
      <c r="CH51" s="460"/>
      <c r="CI51" s="460"/>
      <c r="CJ51" s="460"/>
      <c r="CK51" s="460"/>
      <c r="CL51" s="460"/>
      <c r="CM51" s="460"/>
      <c r="CN51" s="460"/>
      <c r="CO51" s="460"/>
      <c r="CP51" s="460"/>
      <c r="CQ51" s="460"/>
      <c r="CR51" s="460"/>
      <c r="CS51" s="460"/>
      <c r="CT51" s="460"/>
      <c r="CU51" s="460"/>
      <c r="CV51" s="460"/>
      <c r="CW51" s="460"/>
      <c r="CX51" s="460"/>
      <c r="CY51" s="460"/>
      <c r="CZ51" s="460"/>
      <c r="DA51" s="460"/>
      <c r="DB51" s="460"/>
      <c r="DC51" s="460"/>
      <c r="DD51" s="460"/>
      <c r="DE51" s="460"/>
      <c r="DF51" s="460"/>
      <c r="DG51" s="460"/>
      <c r="DH51" s="460"/>
      <c r="DI51" s="460"/>
    </row>
    <row r="52" spans="5:113" ht="13.5" x14ac:dyDescent="0.15">
      <c r="E52" s="460" t="s">
        <v>308</v>
      </c>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60"/>
      <c r="AU52" s="460"/>
      <c r="AV52" s="460"/>
      <c r="AW52" s="460"/>
      <c r="AX52" s="460"/>
      <c r="AY52" s="460"/>
      <c r="AZ52" s="460"/>
      <c r="BA52" s="460"/>
      <c r="BB52" s="460"/>
      <c r="BC52" s="460"/>
      <c r="BD52" s="460"/>
      <c r="BE52" s="460"/>
      <c r="BF52" s="460"/>
      <c r="BG52" s="460"/>
      <c r="BH52" s="460"/>
      <c r="BI52" s="460"/>
      <c r="BJ52" s="460"/>
      <c r="BK52" s="460"/>
      <c r="BL52" s="460"/>
      <c r="BM52" s="460"/>
      <c r="BN52" s="460"/>
      <c r="BO52" s="460"/>
      <c r="BP52" s="460"/>
      <c r="BQ52" s="460"/>
      <c r="BR52" s="460"/>
      <c r="BS52" s="460"/>
      <c r="BT52" s="460"/>
      <c r="BU52" s="460"/>
      <c r="BV52" s="460"/>
      <c r="BW52" s="460"/>
      <c r="BX52" s="460"/>
      <c r="BY52" s="460"/>
      <c r="BZ52" s="460"/>
      <c r="CA52" s="460"/>
      <c r="CB52" s="460"/>
      <c r="CC52" s="460"/>
      <c r="CD52" s="460"/>
      <c r="CE52" s="460"/>
      <c r="CF52" s="460"/>
      <c r="CG52" s="460"/>
      <c r="CH52" s="460"/>
      <c r="CI52" s="460"/>
      <c r="CJ52" s="460"/>
      <c r="CK52" s="460"/>
      <c r="CL52" s="460"/>
      <c r="CM52" s="460"/>
      <c r="CN52" s="460"/>
      <c r="CO52" s="460"/>
      <c r="CP52" s="460"/>
      <c r="CQ52" s="460"/>
      <c r="CR52" s="460"/>
      <c r="CS52" s="460"/>
      <c r="CT52" s="460"/>
      <c r="CU52" s="460"/>
      <c r="CV52" s="460"/>
      <c r="CW52" s="460"/>
      <c r="CX52" s="460"/>
      <c r="CY52" s="460"/>
      <c r="CZ52" s="460"/>
      <c r="DA52" s="460"/>
      <c r="DB52" s="460"/>
      <c r="DC52" s="460"/>
      <c r="DD52" s="460"/>
      <c r="DE52" s="460"/>
      <c r="DF52" s="460"/>
      <c r="DG52" s="460"/>
      <c r="DH52" s="460"/>
      <c r="DI52" s="460"/>
    </row>
    <row r="53" spans="5:113" x14ac:dyDescent="0.15">
      <c r="E53" s="1" t="s">
        <v>549</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workbookViewId="0"/>
  </sheetViews>
  <sheetFormatPr defaultColWidth="0" defaultRowHeight="13.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190"/>
      <c r="B1" s="190"/>
      <c r="C1" s="190"/>
      <c r="D1" s="190"/>
      <c r="E1" s="190"/>
      <c r="F1" s="190"/>
      <c r="G1" s="190"/>
      <c r="H1" s="190"/>
      <c r="I1" s="190"/>
      <c r="J1" s="190"/>
      <c r="K1" s="190"/>
      <c r="L1" s="190"/>
      <c r="M1" s="190"/>
      <c r="N1" s="190"/>
      <c r="O1" s="190"/>
      <c r="P1" s="190"/>
    </row>
    <row r="2" spans="1:16" ht="16.5" customHeight="1" x14ac:dyDescent="0.15">
      <c r="A2" s="190"/>
      <c r="B2" s="190"/>
      <c r="C2" s="190"/>
      <c r="D2" s="190"/>
      <c r="E2" s="190"/>
      <c r="F2" s="190"/>
      <c r="G2" s="190"/>
      <c r="H2" s="190"/>
      <c r="I2" s="190"/>
      <c r="J2" s="190"/>
      <c r="K2" s="190"/>
      <c r="L2" s="190"/>
      <c r="M2" s="190"/>
      <c r="N2" s="190"/>
      <c r="O2" s="190"/>
      <c r="P2" s="190"/>
    </row>
    <row r="3" spans="1:16" ht="16.5" customHeight="1" x14ac:dyDescent="0.15">
      <c r="A3" s="190"/>
      <c r="B3" s="190"/>
      <c r="C3" s="190"/>
      <c r="D3" s="190"/>
      <c r="E3" s="190"/>
      <c r="F3" s="190"/>
      <c r="G3" s="190"/>
      <c r="H3" s="190"/>
      <c r="I3" s="190"/>
      <c r="J3" s="190"/>
      <c r="K3" s="190"/>
      <c r="L3" s="190"/>
      <c r="M3" s="190"/>
      <c r="N3" s="190"/>
      <c r="O3" s="190"/>
      <c r="P3" s="190"/>
    </row>
    <row r="4" spans="1:16" ht="16.5" customHeight="1" x14ac:dyDescent="0.15">
      <c r="A4" s="190"/>
      <c r="B4" s="190"/>
      <c r="C4" s="190"/>
      <c r="D4" s="190"/>
      <c r="E4" s="190"/>
      <c r="F4" s="190"/>
      <c r="G4" s="190"/>
      <c r="H4" s="190"/>
      <c r="I4" s="190"/>
      <c r="J4" s="190"/>
      <c r="K4" s="190"/>
      <c r="L4" s="190"/>
      <c r="M4" s="190"/>
      <c r="N4" s="190"/>
      <c r="O4" s="190"/>
      <c r="P4" s="190"/>
    </row>
    <row r="5" spans="1:16" ht="16.5" customHeight="1" x14ac:dyDescent="0.15">
      <c r="A5" s="190"/>
      <c r="B5" s="190"/>
      <c r="C5" s="190"/>
      <c r="D5" s="190"/>
      <c r="E5" s="190"/>
      <c r="F5" s="190"/>
      <c r="G5" s="190"/>
      <c r="H5" s="190"/>
      <c r="I5" s="190"/>
      <c r="J5" s="190"/>
      <c r="K5" s="190"/>
      <c r="L5" s="190"/>
      <c r="M5" s="190"/>
      <c r="N5" s="190"/>
      <c r="O5" s="190"/>
      <c r="P5" s="190"/>
    </row>
    <row r="6" spans="1:16" ht="16.5" customHeight="1" x14ac:dyDescent="0.15">
      <c r="A6" s="190"/>
      <c r="B6" s="190"/>
      <c r="C6" s="190"/>
      <c r="D6" s="190"/>
      <c r="E6" s="190"/>
      <c r="F6" s="190"/>
      <c r="G6" s="190"/>
      <c r="H6" s="190"/>
      <c r="I6" s="190"/>
      <c r="J6" s="190"/>
      <c r="K6" s="190"/>
      <c r="L6" s="190"/>
      <c r="M6" s="190"/>
      <c r="N6" s="190"/>
      <c r="O6" s="190"/>
      <c r="P6" s="190"/>
    </row>
    <row r="7" spans="1:16" ht="16.5" customHeight="1" x14ac:dyDescent="0.15">
      <c r="A7" s="190"/>
      <c r="B7" s="190"/>
      <c r="C7" s="190"/>
      <c r="D7" s="190"/>
      <c r="E7" s="190"/>
      <c r="F7" s="190"/>
      <c r="G7" s="190"/>
      <c r="H7" s="190"/>
      <c r="I7" s="190"/>
      <c r="J7" s="190"/>
      <c r="K7" s="190"/>
      <c r="L7" s="190"/>
      <c r="M7" s="190"/>
      <c r="N7" s="190"/>
      <c r="O7" s="190"/>
      <c r="P7" s="190"/>
    </row>
    <row r="8" spans="1:16" ht="16.5" customHeight="1" x14ac:dyDescent="0.15">
      <c r="A8" s="190"/>
      <c r="B8" s="190"/>
      <c r="C8" s="190"/>
      <c r="D8" s="190"/>
      <c r="E8" s="190"/>
      <c r="F8" s="190"/>
      <c r="G8" s="190"/>
      <c r="H8" s="190"/>
      <c r="I8" s="190"/>
      <c r="J8" s="190"/>
      <c r="K8" s="190"/>
      <c r="L8" s="190"/>
      <c r="M8" s="190"/>
      <c r="N8" s="190"/>
      <c r="O8" s="190"/>
      <c r="P8" s="190"/>
    </row>
    <row r="9" spans="1:16" ht="16.5" customHeight="1" x14ac:dyDescent="0.15">
      <c r="A9" s="190"/>
      <c r="B9" s="190"/>
      <c r="C9" s="190"/>
      <c r="D9" s="190"/>
      <c r="E9" s="190"/>
      <c r="F9" s="190"/>
      <c r="G9" s="190"/>
      <c r="H9" s="190"/>
      <c r="I9" s="190"/>
      <c r="J9" s="190"/>
      <c r="K9" s="190"/>
      <c r="L9" s="190"/>
      <c r="M9" s="190"/>
      <c r="N9" s="190"/>
      <c r="O9" s="190"/>
      <c r="P9" s="190"/>
    </row>
    <row r="10" spans="1:16" ht="16.5" customHeight="1" x14ac:dyDescent="0.15">
      <c r="A10" s="190"/>
      <c r="B10" s="190"/>
      <c r="C10" s="190"/>
      <c r="D10" s="190"/>
      <c r="E10" s="190"/>
      <c r="F10" s="190"/>
      <c r="G10" s="190"/>
      <c r="H10" s="190"/>
      <c r="I10" s="190"/>
      <c r="J10" s="190"/>
      <c r="K10" s="190"/>
      <c r="L10" s="190"/>
      <c r="M10" s="190"/>
      <c r="N10" s="190"/>
      <c r="O10" s="190"/>
      <c r="P10" s="190"/>
    </row>
    <row r="11" spans="1:16" ht="16.5" customHeight="1" x14ac:dyDescent="0.15">
      <c r="A11" s="190"/>
      <c r="B11" s="190"/>
      <c r="C11" s="190"/>
      <c r="D11" s="190"/>
      <c r="E11" s="190"/>
      <c r="F11" s="190"/>
      <c r="G11" s="190"/>
      <c r="H11" s="190"/>
      <c r="I11" s="190"/>
      <c r="J11" s="190"/>
      <c r="K11" s="190"/>
      <c r="L11" s="190"/>
      <c r="M11" s="190"/>
      <c r="N11" s="190"/>
      <c r="O11" s="190"/>
      <c r="P11" s="190"/>
    </row>
    <row r="12" spans="1:16" ht="16.5" customHeight="1" x14ac:dyDescent="0.15">
      <c r="A12" s="190"/>
      <c r="B12" s="190"/>
      <c r="C12" s="190"/>
      <c r="D12" s="190"/>
      <c r="E12" s="190"/>
      <c r="F12" s="190"/>
      <c r="G12" s="190"/>
      <c r="H12" s="190"/>
      <c r="I12" s="190"/>
      <c r="J12" s="190"/>
      <c r="K12" s="190"/>
      <c r="L12" s="190"/>
      <c r="M12" s="190"/>
      <c r="N12" s="190"/>
      <c r="O12" s="190"/>
      <c r="P12" s="190"/>
    </row>
    <row r="13" spans="1:16" ht="16.5" customHeight="1" x14ac:dyDescent="0.15">
      <c r="A13" s="190"/>
      <c r="B13" s="190"/>
      <c r="C13" s="190"/>
      <c r="D13" s="190"/>
      <c r="E13" s="190"/>
      <c r="F13" s="190"/>
      <c r="G13" s="190"/>
      <c r="H13" s="190"/>
      <c r="I13" s="190"/>
      <c r="J13" s="190"/>
      <c r="K13" s="190"/>
      <c r="L13" s="190"/>
      <c r="M13" s="190"/>
      <c r="N13" s="190"/>
      <c r="O13" s="190"/>
      <c r="P13" s="190"/>
    </row>
    <row r="14" spans="1:16" ht="16.5" customHeight="1" x14ac:dyDescent="0.15">
      <c r="A14" s="190"/>
      <c r="B14" s="190"/>
      <c r="C14" s="190"/>
      <c r="D14" s="190"/>
      <c r="E14" s="190"/>
      <c r="F14" s="190"/>
      <c r="G14" s="190"/>
      <c r="H14" s="190"/>
      <c r="I14" s="190"/>
      <c r="J14" s="190"/>
      <c r="K14" s="190"/>
      <c r="L14" s="190"/>
      <c r="M14" s="190"/>
      <c r="N14" s="190"/>
      <c r="O14" s="190"/>
      <c r="P14" s="190"/>
    </row>
    <row r="15" spans="1:16" ht="16.5" customHeight="1" x14ac:dyDescent="0.15">
      <c r="A15" s="190"/>
      <c r="B15" s="190"/>
      <c r="C15" s="190"/>
      <c r="D15" s="190"/>
      <c r="E15" s="190"/>
      <c r="F15" s="190"/>
      <c r="G15" s="190"/>
      <c r="H15" s="190"/>
      <c r="I15" s="190"/>
      <c r="J15" s="190"/>
      <c r="K15" s="190"/>
      <c r="L15" s="190"/>
      <c r="M15" s="190"/>
      <c r="N15" s="190"/>
      <c r="O15" s="190"/>
      <c r="P15" s="190"/>
    </row>
    <row r="16" spans="1:16" ht="16.5" customHeight="1" x14ac:dyDescent="0.15">
      <c r="A16" s="190"/>
      <c r="B16" s="190"/>
      <c r="C16" s="190"/>
      <c r="D16" s="190"/>
      <c r="E16" s="190"/>
      <c r="F16" s="190"/>
      <c r="G16" s="190"/>
      <c r="H16" s="190"/>
      <c r="I16" s="190"/>
      <c r="J16" s="190"/>
      <c r="K16" s="190"/>
      <c r="L16" s="190"/>
      <c r="M16" s="190"/>
      <c r="N16" s="190"/>
      <c r="O16" s="190"/>
      <c r="P16" s="190"/>
    </row>
    <row r="17" spans="1:16" ht="16.5" customHeight="1" x14ac:dyDescent="0.15">
      <c r="A17" s="190"/>
      <c r="B17" s="190"/>
      <c r="C17" s="190"/>
      <c r="D17" s="190"/>
      <c r="E17" s="190"/>
      <c r="F17" s="190"/>
      <c r="G17" s="190"/>
      <c r="H17" s="190"/>
      <c r="I17" s="190"/>
      <c r="J17" s="190"/>
      <c r="K17" s="190"/>
      <c r="L17" s="190"/>
      <c r="M17" s="190"/>
      <c r="N17" s="190"/>
      <c r="O17" s="190"/>
      <c r="P17" s="190"/>
    </row>
    <row r="18" spans="1:16" ht="16.5" customHeight="1" x14ac:dyDescent="0.15">
      <c r="A18" s="190"/>
      <c r="B18" s="190"/>
      <c r="C18" s="190"/>
      <c r="D18" s="190"/>
      <c r="E18" s="190"/>
      <c r="F18" s="190"/>
      <c r="G18" s="190"/>
      <c r="H18" s="190"/>
      <c r="I18" s="190"/>
      <c r="J18" s="190"/>
      <c r="K18" s="190"/>
      <c r="L18" s="190"/>
      <c r="M18" s="190"/>
      <c r="N18" s="190"/>
      <c r="O18" s="190"/>
      <c r="P18" s="190"/>
    </row>
    <row r="19" spans="1:16" ht="16.5" customHeight="1" x14ac:dyDescent="0.15">
      <c r="A19" s="190"/>
      <c r="B19" s="190"/>
      <c r="C19" s="190"/>
      <c r="D19" s="190"/>
      <c r="E19" s="190"/>
      <c r="F19" s="190"/>
      <c r="G19" s="190"/>
      <c r="H19" s="190"/>
      <c r="I19" s="190"/>
      <c r="J19" s="190"/>
      <c r="K19" s="190"/>
      <c r="L19" s="190"/>
      <c r="M19" s="190"/>
      <c r="N19" s="190"/>
      <c r="O19" s="190"/>
      <c r="P19" s="190"/>
    </row>
    <row r="20" spans="1:16" ht="16.5" customHeight="1" x14ac:dyDescent="0.15">
      <c r="A20" s="190"/>
      <c r="B20" s="190"/>
      <c r="C20" s="190"/>
      <c r="D20" s="190"/>
      <c r="E20" s="190"/>
      <c r="F20" s="190"/>
      <c r="G20" s="190"/>
      <c r="H20" s="190"/>
      <c r="I20" s="190"/>
      <c r="J20" s="190"/>
      <c r="K20" s="190"/>
      <c r="L20" s="190"/>
      <c r="M20" s="190"/>
      <c r="N20" s="190"/>
      <c r="O20" s="190"/>
      <c r="P20" s="190"/>
    </row>
    <row r="21" spans="1:16" ht="16.5" customHeight="1" x14ac:dyDescent="0.15">
      <c r="A21" s="190"/>
      <c r="B21" s="190"/>
      <c r="C21" s="190"/>
      <c r="D21" s="190"/>
      <c r="E21" s="190"/>
      <c r="F21" s="190"/>
      <c r="G21" s="190"/>
      <c r="H21" s="190"/>
      <c r="I21" s="190"/>
      <c r="J21" s="190"/>
      <c r="K21" s="190"/>
      <c r="L21" s="190"/>
      <c r="M21" s="190"/>
      <c r="N21" s="190"/>
      <c r="O21" s="190"/>
      <c r="P21" s="190"/>
    </row>
    <row r="22" spans="1:16" ht="16.5" customHeight="1" x14ac:dyDescent="0.15">
      <c r="A22" s="190"/>
      <c r="B22" s="190"/>
      <c r="C22" s="190"/>
      <c r="D22" s="190"/>
      <c r="E22" s="190"/>
      <c r="F22" s="190"/>
      <c r="G22" s="190"/>
      <c r="H22" s="190"/>
      <c r="I22" s="190"/>
      <c r="J22" s="190"/>
      <c r="K22" s="190"/>
      <c r="L22" s="190"/>
      <c r="M22" s="190"/>
      <c r="N22" s="190"/>
      <c r="O22" s="190"/>
      <c r="P22" s="190"/>
    </row>
    <row r="23" spans="1:16" ht="16.5" customHeight="1" x14ac:dyDescent="0.15">
      <c r="A23" s="190"/>
      <c r="B23" s="190"/>
      <c r="C23" s="190"/>
      <c r="D23" s="190"/>
      <c r="E23" s="190"/>
      <c r="F23" s="190"/>
      <c r="G23" s="190"/>
      <c r="H23" s="190"/>
      <c r="I23" s="190"/>
      <c r="J23" s="190"/>
      <c r="K23" s="190"/>
      <c r="L23" s="190"/>
      <c r="M23" s="190"/>
      <c r="N23" s="190"/>
      <c r="O23" s="190"/>
      <c r="P23" s="190"/>
    </row>
    <row r="24" spans="1:16" ht="16.5" customHeight="1" x14ac:dyDescent="0.15">
      <c r="A24" s="190"/>
      <c r="B24" s="190"/>
      <c r="C24" s="190"/>
      <c r="D24" s="190"/>
      <c r="E24" s="190"/>
      <c r="F24" s="190"/>
      <c r="G24" s="190"/>
      <c r="H24" s="190"/>
      <c r="I24" s="190"/>
      <c r="J24" s="190"/>
      <c r="K24" s="190"/>
      <c r="L24" s="190"/>
      <c r="M24" s="190"/>
      <c r="N24" s="190"/>
      <c r="O24" s="190"/>
      <c r="P24" s="190"/>
    </row>
    <row r="25" spans="1:16" ht="16.5" customHeight="1" x14ac:dyDescent="0.15">
      <c r="A25" s="190"/>
      <c r="B25" s="190"/>
      <c r="C25" s="190"/>
      <c r="D25" s="190"/>
      <c r="E25" s="190"/>
      <c r="F25" s="190"/>
      <c r="G25" s="190"/>
      <c r="H25" s="190"/>
      <c r="I25" s="190"/>
      <c r="J25" s="190"/>
      <c r="K25" s="190"/>
      <c r="L25" s="190"/>
      <c r="M25" s="190"/>
      <c r="N25" s="190"/>
      <c r="O25" s="190"/>
      <c r="P25" s="190"/>
    </row>
    <row r="26" spans="1:16" ht="16.5" customHeight="1" x14ac:dyDescent="0.15">
      <c r="A26" s="190"/>
      <c r="B26" s="190"/>
      <c r="C26" s="190"/>
      <c r="D26" s="190"/>
      <c r="E26" s="190"/>
      <c r="F26" s="190"/>
      <c r="G26" s="190"/>
      <c r="H26" s="190"/>
      <c r="I26" s="190"/>
      <c r="J26" s="190"/>
      <c r="K26" s="190"/>
      <c r="L26" s="190"/>
      <c r="M26" s="190"/>
      <c r="N26" s="190"/>
      <c r="O26" s="190"/>
      <c r="P26" s="190"/>
    </row>
    <row r="27" spans="1:16" ht="16.5" customHeight="1" x14ac:dyDescent="0.15">
      <c r="A27" s="190"/>
      <c r="B27" s="190"/>
      <c r="C27" s="190"/>
      <c r="D27" s="190"/>
      <c r="E27" s="190"/>
      <c r="F27" s="190"/>
      <c r="G27" s="190"/>
      <c r="H27" s="190"/>
      <c r="I27" s="190"/>
      <c r="J27" s="190"/>
      <c r="K27" s="190"/>
      <c r="L27" s="190"/>
      <c r="M27" s="190"/>
      <c r="N27" s="190"/>
      <c r="O27" s="190"/>
      <c r="P27" s="190"/>
    </row>
    <row r="28" spans="1:16" ht="16.5" customHeight="1" x14ac:dyDescent="0.15">
      <c r="A28" s="190"/>
      <c r="B28" s="190"/>
      <c r="C28" s="190"/>
      <c r="D28" s="190"/>
      <c r="E28" s="190"/>
      <c r="F28" s="190"/>
      <c r="G28" s="190"/>
      <c r="H28" s="190"/>
      <c r="I28" s="190"/>
      <c r="J28" s="190"/>
      <c r="K28" s="190"/>
      <c r="L28" s="190"/>
      <c r="M28" s="190"/>
      <c r="N28" s="190"/>
      <c r="O28" s="190"/>
      <c r="P28" s="190"/>
    </row>
    <row r="29" spans="1:16" ht="16.5" customHeight="1" x14ac:dyDescent="0.15">
      <c r="A29" s="190"/>
      <c r="B29" s="190"/>
      <c r="C29" s="190"/>
      <c r="D29" s="190"/>
      <c r="E29" s="190"/>
      <c r="F29" s="190"/>
      <c r="G29" s="190"/>
      <c r="H29" s="190"/>
      <c r="I29" s="190"/>
      <c r="J29" s="190"/>
      <c r="K29" s="190"/>
      <c r="L29" s="190"/>
      <c r="M29" s="190"/>
      <c r="N29" s="190"/>
      <c r="O29" s="190"/>
      <c r="P29" s="190"/>
    </row>
    <row r="30" spans="1:16" ht="16.5" customHeight="1" x14ac:dyDescent="0.15">
      <c r="A30" s="190"/>
      <c r="B30" s="190"/>
      <c r="C30" s="190"/>
      <c r="D30" s="190"/>
      <c r="E30" s="190"/>
      <c r="F30" s="190"/>
      <c r="G30" s="190"/>
      <c r="H30" s="190"/>
      <c r="I30" s="190"/>
      <c r="J30" s="190"/>
      <c r="K30" s="190"/>
      <c r="L30" s="190"/>
      <c r="M30" s="190"/>
      <c r="N30" s="190"/>
      <c r="O30" s="190"/>
      <c r="P30" s="190"/>
    </row>
    <row r="31" spans="1:16" ht="16.5" customHeight="1" x14ac:dyDescent="0.15">
      <c r="A31" s="190"/>
      <c r="B31" s="190"/>
      <c r="C31" s="190"/>
      <c r="D31" s="190"/>
      <c r="E31" s="190"/>
      <c r="F31" s="190"/>
      <c r="G31" s="190"/>
      <c r="H31" s="190"/>
      <c r="I31" s="190"/>
      <c r="J31" s="190"/>
      <c r="K31" s="190"/>
      <c r="L31" s="190"/>
      <c r="M31" s="190"/>
      <c r="N31" s="190"/>
      <c r="O31" s="190"/>
      <c r="P31" s="190"/>
    </row>
    <row r="32" spans="1:16" ht="31.5" customHeight="1" x14ac:dyDescent="0.15">
      <c r="A32" s="190"/>
      <c r="B32" s="190"/>
      <c r="C32" s="190"/>
      <c r="D32" s="190"/>
      <c r="E32" s="190"/>
      <c r="F32" s="190"/>
      <c r="G32" s="190"/>
      <c r="H32" s="190"/>
      <c r="I32" s="190"/>
      <c r="J32" s="185" t="s">
        <v>4</v>
      </c>
      <c r="K32" s="190"/>
      <c r="L32" s="190"/>
      <c r="M32" s="190"/>
      <c r="N32" s="190"/>
      <c r="O32" s="190"/>
      <c r="P32" s="190"/>
    </row>
    <row r="33" spans="1:16" ht="39" customHeight="1" x14ac:dyDescent="0.2">
      <c r="A33" s="190"/>
      <c r="B33" s="191" t="s">
        <v>14</v>
      </c>
      <c r="C33" s="197"/>
      <c r="D33" s="197"/>
      <c r="E33" s="199" t="s">
        <v>17</v>
      </c>
      <c r="F33" s="200" t="s">
        <v>310</v>
      </c>
      <c r="G33" s="205" t="s">
        <v>533</v>
      </c>
      <c r="H33" s="205" t="s">
        <v>534</v>
      </c>
      <c r="I33" s="205" t="s">
        <v>535</v>
      </c>
      <c r="J33" s="209" t="s">
        <v>536</v>
      </c>
      <c r="K33" s="190"/>
      <c r="L33" s="190"/>
      <c r="M33" s="190"/>
      <c r="N33" s="190"/>
      <c r="O33" s="190"/>
      <c r="P33" s="190"/>
    </row>
    <row r="34" spans="1:16" ht="39" customHeight="1" x14ac:dyDescent="0.15">
      <c r="A34" s="190"/>
      <c r="B34" s="192"/>
      <c r="C34" s="1030" t="s">
        <v>115</v>
      </c>
      <c r="D34" s="1030"/>
      <c r="E34" s="1031"/>
      <c r="F34" s="201">
        <v>6.37</v>
      </c>
      <c r="G34" s="206">
        <v>6.33</v>
      </c>
      <c r="H34" s="206">
        <v>6.47</v>
      </c>
      <c r="I34" s="206">
        <v>5.8</v>
      </c>
      <c r="J34" s="210">
        <v>5.74</v>
      </c>
      <c r="K34" s="190"/>
      <c r="L34" s="190"/>
      <c r="M34" s="190"/>
      <c r="N34" s="190"/>
      <c r="O34" s="190"/>
      <c r="P34" s="190"/>
    </row>
    <row r="35" spans="1:16" ht="39" customHeight="1" x14ac:dyDescent="0.15">
      <c r="A35" s="190"/>
      <c r="B35" s="193"/>
      <c r="C35" s="1032" t="s">
        <v>457</v>
      </c>
      <c r="D35" s="1032"/>
      <c r="E35" s="1033"/>
      <c r="F35" s="202">
        <v>2.09</v>
      </c>
      <c r="G35" s="207">
        <v>0.54</v>
      </c>
      <c r="H35" s="207">
        <v>3.44</v>
      </c>
      <c r="I35" s="207">
        <v>4.5</v>
      </c>
      <c r="J35" s="211">
        <v>5.64</v>
      </c>
      <c r="K35" s="190"/>
      <c r="L35" s="190"/>
      <c r="M35" s="190"/>
      <c r="N35" s="190"/>
      <c r="O35" s="190"/>
      <c r="P35" s="190"/>
    </row>
    <row r="36" spans="1:16" ht="39" customHeight="1" x14ac:dyDescent="0.15">
      <c r="A36" s="190"/>
      <c r="B36" s="193"/>
      <c r="C36" s="1032" t="s">
        <v>211</v>
      </c>
      <c r="D36" s="1032"/>
      <c r="E36" s="1033"/>
      <c r="F36" s="202" t="s">
        <v>528</v>
      </c>
      <c r="G36" s="207">
        <v>0.59</v>
      </c>
      <c r="H36" s="207">
        <v>1.06</v>
      </c>
      <c r="I36" s="207">
        <v>0.04</v>
      </c>
      <c r="J36" s="211">
        <v>0.47</v>
      </c>
      <c r="K36" s="190"/>
      <c r="L36" s="190"/>
      <c r="M36" s="190"/>
      <c r="N36" s="190"/>
      <c r="O36" s="190"/>
      <c r="P36" s="190"/>
    </row>
    <row r="37" spans="1:16" ht="39" customHeight="1" x14ac:dyDescent="0.15">
      <c r="A37" s="190"/>
      <c r="B37" s="193"/>
      <c r="C37" s="1032" t="s">
        <v>418</v>
      </c>
      <c r="D37" s="1032"/>
      <c r="E37" s="1033"/>
      <c r="F37" s="202">
        <v>1.29</v>
      </c>
      <c r="G37" s="207">
        <v>1.35</v>
      </c>
      <c r="H37" s="207">
        <v>0.54</v>
      </c>
      <c r="I37" s="207">
        <v>0.3</v>
      </c>
      <c r="J37" s="211">
        <v>0.39</v>
      </c>
      <c r="K37" s="190"/>
      <c r="L37" s="190"/>
      <c r="M37" s="190"/>
      <c r="N37" s="190"/>
      <c r="O37" s="190"/>
      <c r="P37" s="190"/>
    </row>
    <row r="38" spans="1:16" ht="39" customHeight="1" x14ac:dyDescent="0.15">
      <c r="A38" s="190"/>
      <c r="B38" s="193"/>
      <c r="C38" s="1032" t="s">
        <v>459</v>
      </c>
      <c r="D38" s="1032"/>
      <c r="E38" s="1033"/>
      <c r="F38" s="202">
        <v>0.06</v>
      </c>
      <c r="G38" s="207">
        <v>0.08</v>
      </c>
      <c r="H38" s="207">
        <v>0.08</v>
      </c>
      <c r="I38" s="207">
        <v>0.09</v>
      </c>
      <c r="J38" s="211">
        <v>0.1</v>
      </c>
      <c r="K38" s="190"/>
      <c r="L38" s="190"/>
      <c r="M38" s="190"/>
      <c r="N38" s="190"/>
      <c r="O38" s="190"/>
      <c r="P38" s="190"/>
    </row>
    <row r="39" spans="1:16" ht="39" customHeight="1" x14ac:dyDescent="0.15">
      <c r="A39" s="190"/>
      <c r="B39" s="193"/>
      <c r="C39" s="1032" t="s">
        <v>385</v>
      </c>
      <c r="D39" s="1032"/>
      <c r="E39" s="1033"/>
      <c r="F39" s="202">
        <v>0.06</v>
      </c>
      <c r="G39" s="207">
        <v>0.26</v>
      </c>
      <c r="H39" s="207">
        <v>0.04</v>
      </c>
      <c r="I39" s="207">
        <v>0.13</v>
      </c>
      <c r="J39" s="211">
        <v>0.09</v>
      </c>
      <c r="K39" s="190"/>
      <c r="L39" s="190"/>
      <c r="M39" s="190"/>
      <c r="N39" s="190"/>
      <c r="O39" s="190"/>
      <c r="P39" s="190"/>
    </row>
    <row r="40" spans="1:16" ht="39" customHeight="1" x14ac:dyDescent="0.15">
      <c r="A40" s="190"/>
      <c r="B40" s="193"/>
      <c r="C40" s="1032" t="s">
        <v>82</v>
      </c>
      <c r="D40" s="1032"/>
      <c r="E40" s="1033"/>
      <c r="F40" s="202">
        <v>0.11</v>
      </c>
      <c r="G40" s="207">
        <v>0.1</v>
      </c>
      <c r="H40" s="207">
        <v>0.1</v>
      </c>
      <c r="I40" s="207">
        <v>0.06</v>
      </c>
      <c r="J40" s="211">
        <v>0.08</v>
      </c>
      <c r="K40" s="190"/>
      <c r="L40" s="190"/>
      <c r="M40" s="190"/>
      <c r="N40" s="190"/>
      <c r="O40" s="190"/>
      <c r="P40" s="190"/>
    </row>
    <row r="41" spans="1:16" ht="39" customHeight="1" x14ac:dyDescent="0.15">
      <c r="A41" s="190"/>
      <c r="B41" s="193"/>
      <c r="C41" s="1032" t="s">
        <v>198</v>
      </c>
      <c r="D41" s="1032"/>
      <c r="E41" s="1033"/>
      <c r="F41" s="202">
        <v>0.01</v>
      </c>
      <c r="G41" s="207">
        <v>0.01</v>
      </c>
      <c r="H41" s="207">
        <v>0.01</v>
      </c>
      <c r="I41" s="207">
        <v>0</v>
      </c>
      <c r="J41" s="211">
        <v>0</v>
      </c>
      <c r="K41" s="190"/>
      <c r="L41" s="190"/>
      <c r="M41" s="190"/>
      <c r="N41" s="190"/>
      <c r="O41" s="190"/>
      <c r="P41" s="190"/>
    </row>
    <row r="42" spans="1:16" ht="39" customHeight="1" x14ac:dyDescent="0.15">
      <c r="A42" s="190"/>
      <c r="B42" s="194"/>
      <c r="C42" s="1032" t="s">
        <v>537</v>
      </c>
      <c r="D42" s="1032"/>
      <c r="E42" s="1033"/>
      <c r="F42" s="202" t="s">
        <v>210</v>
      </c>
      <c r="G42" s="207" t="s">
        <v>210</v>
      </c>
      <c r="H42" s="207" t="s">
        <v>210</v>
      </c>
      <c r="I42" s="207" t="s">
        <v>210</v>
      </c>
      <c r="J42" s="211" t="s">
        <v>210</v>
      </c>
      <c r="K42" s="190"/>
      <c r="L42" s="190"/>
      <c r="M42" s="190"/>
      <c r="N42" s="190"/>
      <c r="O42" s="190"/>
      <c r="P42" s="190"/>
    </row>
    <row r="43" spans="1:16" ht="39" customHeight="1" x14ac:dyDescent="0.15">
      <c r="A43" s="190"/>
      <c r="B43" s="195"/>
      <c r="C43" s="1034" t="s">
        <v>493</v>
      </c>
      <c r="D43" s="1034"/>
      <c r="E43" s="1035"/>
      <c r="F43" s="203">
        <v>0.01</v>
      </c>
      <c r="G43" s="208">
        <v>0</v>
      </c>
      <c r="H43" s="208">
        <v>0</v>
      </c>
      <c r="I43" s="208">
        <v>0</v>
      </c>
      <c r="J43" s="212">
        <v>0</v>
      </c>
      <c r="K43" s="190"/>
      <c r="L43" s="190"/>
      <c r="M43" s="190"/>
      <c r="N43" s="190"/>
      <c r="O43" s="190"/>
      <c r="P43" s="190"/>
    </row>
    <row r="44" spans="1:16" ht="39" customHeight="1" x14ac:dyDescent="0.15">
      <c r="A44" s="190"/>
      <c r="B44" s="196" t="s">
        <v>18</v>
      </c>
      <c r="C44" s="198"/>
      <c r="D44" s="198"/>
      <c r="E44" s="198"/>
      <c r="F44" s="204"/>
      <c r="G44" s="204"/>
      <c r="H44" s="204"/>
      <c r="I44" s="204"/>
      <c r="J44" s="204"/>
      <c r="K44" s="190"/>
      <c r="L44" s="190"/>
      <c r="M44" s="190"/>
      <c r="N44" s="190"/>
      <c r="O44" s="190"/>
      <c r="P44" s="190"/>
    </row>
    <row r="45" spans="1:16" ht="17.25" x14ac:dyDescent="0.15">
      <c r="A45" s="190"/>
      <c r="B45" s="190"/>
      <c r="C45" s="190"/>
      <c r="D45" s="190"/>
      <c r="E45" s="190"/>
      <c r="F45" s="190"/>
      <c r="G45" s="190"/>
      <c r="H45" s="190"/>
      <c r="I45" s="190"/>
      <c r="J45" s="190"/>
      <c r="K45" s="190"/>
      <c r="L45" s="190"/>
      <c r="M45" s="190"/>
      <c r="N45" s="190"/>
      <c r="O45" s="190"/>
      <c r="P45" s="190"/>
    </row>
  </sheetData>
  <sheetProtection algorithmName="SHA-512" hashValue="jqieKh6lVP04XTm9kcNZ8J2wVZ8fPeTPMZ1pRyr7YPKOOnO3EUsAHBn35sfDcYtW4CSRBP01Vny1VX28FXmKsA==" saltValue="oplelhIGEPR7b1wx2/tmA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89"/>
      <c r="B1" s="89"/>
      <c r="C1" s="89"/>
      <c r="D1" s="89"/>
      <c r="E1" s="89"/>
      <c r="F1" s="89"/>
      <c r="G1" s="89"/>
      <c r="H1" s="89"/>
      <c r="I1" s="89"/>
      <c r="J1" s="89"/>
      <c r="K1" s="89"/>
      <c r="L1" s="89"/>
      <c r="M1" s="89"/>
      <c r="N1" s="89"/>
      <c r="O1" s="89"/>
      <c r="P1" s="89"/>
      <c r="Q1" s="89"/>
      <c r="R1" s="89"/>
      <c r="S1" s="89"/>
      <c r="T1" s="89"/>
      <c r="U1" s="89"/>
    </row>
    <row r="2" spans="1:21" ht="13.5" customHeight="1" x14ac:dyDescent="0.15">
      <c r="A2" s="89"/>
      <c r="B2" s="89"/>
      <c r="C2" s="89"/>
      <c r="D2" s="89"/>
      <c r="E2" s="89"/>
      <c r="F2" s="89"/>
      <c r="G2" s="89"/>
      <c r="H2" s="89"/>
      <c r="I2" s="89"/>
      <c r="J2" s="89"/>
      <c r="K2" s="89"/>
      <c r="L2" s="89"/>
      <c r="M2" s="89"/>
      <c r="N2" s="89"/>
      <c r="O2" s="89"/>
      <c r="P2" s="89"/>
      <c r="Q2" s="89"/>
      <c r="R2" s="89"/>
      <c r="S2" s="89"/>
      <c r="T2" s="89"/>
      <c r="U2" s="89"/>
    </row>
    <row r="3" spans="1:21" ht="13.5" customHeight="1" x14ac:dyDescent="0.15">
      <c r="A3" s="89"/>
      <c r="B3" s="89"/>
      <c r="C3" s="89"/>
      <c r="D3" s="89"/>
      <c r="E3" s="89"/>
      <c r="F3" s="89"/>
      <c r="G3" s="89"/>
      <c r="H3" s="89"/>
      <c r="I3" s="89"/>
      <c r="J3" s="89"/>
      <c r="K3" s="89"/>
      <c r="L3" s="89"/>
      <c r="M3" s="89"/>
      <c r="N3" s="89"/>
      <c r="O3" s="89"/>
      <c r="P3" s="89"/>
      <c r="Q3" s="89"/>
      <c r="R3" s="89"/>
      <c r="S3" s="89"/>
      <c r="T3" s="89"/>
      <c r="U3" s="89"/>
    </row>
    <row r="4" spans="1:21" ht="13.5" customHeight="1" x14ac:dyDescent="0.15">
      <c r="A4" s="89"/>
      <c r="B4" s="89"/>
      <c r="C4" s="89"/>
      <c r="D4" s="89"/>
      <c r="E4" s="89"/>
      <c r="F4" s="89"/>
      <c r="G4" s="89"/>
      <c r="H4" s="89"/>
      <c r="I4" s="89"/>
      <c r="J4" s="89"/>
      <c r="K4" s="89"/>
      <c r="L4" s="89"/>
      <c r="M4" s="89"/>
      <c r="N4" s="89"/>
      <c r="O4" s="89"/>
      <c r="P4" s="89"/>
      <c r="Q4" s="89"/>
      <c r="R4" s="89"/>
      <c r="S4" s="89"/>
      <c r="T4" s="89"/>
      <c r="U4" s="89"/>
    </row>
    <row r="5" spans="1:21" ht="13.5" customHeight="1" x14ac:dyDescent="0.15">
      <c r="A5" s="89"/>
      <c r="B5" s="89"/>
      <c r="C5" s="89"/>
      <c r="D5" s="89"/>
      <c r="E5" s="89"/>
      <c r="F5" s="89"/>
      <c r="G5" s="89"/>
      <c r="H5" s="89"/>
      <c r="I5" s="89"/>
      <c r="J5" s="89"/>
      <c r="K5" s="89"/>
      <c r="L5" s="89"/>
      <c r="M5" s="89"/>
      <c r="N5" s="89"/>
      <c r="O5" s="89"/>
      <c r="P5" s="89"/>
      <c r="Q5" s="89"/>
      <c r="R5" s="89"/>
      <c r="S5" s="89"/>
      <c r="T5" s="89"/>
      <c r="U5" s="89"/>
    </row>
    <row r="6" spans="1:21" ht="13.5" customHeight="1" x14ac:dyDescent="0.15">
      <c r="A6" s="89"/>
      <c r="B6" s="89"/>
      <c r="C6" s="89"/>
      <c r="D6" s="89"/>
      <c r="E6" s="89"/>
      <c r="F6" s="89"/>
      <c r="G6" s="89"/>
      <c r="H6" s="89"/>
      <c r="I6" s="89"/>
      <c r="J6" s="89"/>
      <c r="K6" s="89"/>
      <c r="L6" s="89"/>
      <c r="M6" s="89"/>
      <c r="N6" s="89"/>
      <c r="O6" s="89"/>
      <c r="P6" s="89"/>
      <c r="Q6" s="89"/>
      <c r="R6" s="89"/>
      <c r="S6" s="89"/>
      <c r="T6" s="89"/>
      <c r="U6" s="89"/>
    </row>
    <row r="7" spans="1:21" ht="13.5" customHeight="1" x14ac:dyDescent="0.15">
      <c r="A7" s="89"/>
      <c r="B7" s="89"/>
      <c r="C7" s="89"/>
      <c r="D7" s="89"/>
      <c r="E7" s="89"/>
      <c r="F7" s="89"/>
      <c r="G7" s="89"/>
      <c r="H7" s="89"/>
      <c r="I7" s="89"/>
      <c r="J7" s="89"/>
      <c r="K7" s="89"/>
      <c r="L7" s="89"/>
      <c r="M7" s="89"/>
      <c r="N7" s="89"/>
      <c r="O7" s="89"/>
      <c r="P7" s="89"/>
      <c r="Q7" s="89"/>
      <c r="R7" s="89"/>
      <c r="S7" s="89"/>
      <c r="T7" s="89"/>
      <c r="U7" s="89"/>
    </row>
    <row r="8" spans="1:21" ht="13.5" customHeight="1" x14ac:dyDescent="0.15">
      <c r="A8" s="89"/>
      <c r="B8" s="89"/>
      <c r="C8" s="89"/>
      <c r="D8" s="89"/>
      <c r="E8" s="89"/>
      <c r="F8" s="89"/>
      <c r="G8" s="89"/>
      <c r="H8" s="89"/>
      <c r="I8" s="89"/>
      <c r="J8" s="89"/>
      <c r="K8" s="89"/>
      <c r="L8" s="89"/>
      <c r="M8" s="89"/>
      <c r="N8" s="89"/>
      <c r="O8" s="89"/>
      <c r="P8" s="89"/>
      <c r="Q8" s="89"/>
      <c r="R8" s="89"/>
      <c r="S8" s="89"/>
      <c r="T8" s="89"/>
      <c r="U8" s="89"/>
    </row>
    <row r="9" spans="1:21" ht="13.5" customHeight="1" x14ac:dyDescent="0.15">
      <c r="A9" s="89"/>
      <c r="B9" s="89"/>
      <c r="C9" s="89"/>
      <c r="D9" s="89"/>
      <c r="E9" s="89"/>
      <c r="F9" s="89"/>
      <c r="G9" s="89"/>
      <c r="H9" s="89"/>
      <c r="I9" s="89"/>
      <c r="J9" s="89"/>
      <c r="K9" s="89"/>
      <c r="L9" s="89"/>
      <c r="M9" s="89"/>
      <c r="N9" s="89"/>
      <c r="O9" s="89"/>
      <c r="P9" s="89"/>
      <c r="Q9" s="89"/>
      <c r="R9" s="89"/>
      <c r="S9" s="89"/>
      <c r="T9" s="89"/>
      <c r="U9" s="89"/>
    </row>
    <row r="10" spans="1:21" ht="13.5" customHeight="1" x14ac:dyDescent="0.15">
      <c r="A10" s="89"/>
      <c r="B10" s="89"/>
      <c r="C10" s="89"/>
      <c r="D10" s="89"/>
      <c r="E10" s="89"/>
      <c r="F10" s="89"/>
      <c r="G10" s="89"/>
      <c r="H10" s="89"/>
      <c r="I10" s="89"/>
      <c r="J10" s="89"/>
      <c r="K10" s="89"/>
      <c r="L10" s="89"/>
      <c r="M10" s="89"/>
      <c r="N10" s="89"/>
      <c r="O10" s="89"/>
      <c r="P10" s="89"/>
      <c r="Q10" s="89"/>
      <c r="R10" s="89"/>
      <c r="S10" s="89"/>
      <c r="T10" s="89"/>
      <c r="U10" s="89"/>
    </row>
    <row r="11" spans="1:21" ht="13.5" customHeight="1" x14ac:dyDescent="0.15">
      <c r="A11" s="89"/>
      <c r="B11" s="89"/>
      <c r="C11" s="89"/>
      <c r="D11" s="89"/>
      <c r="E11" s="89"/>
      <c r="F11" s="89"/>
      <c r="G11" s="89"/>
      <c r="H11" s="89"/>
      <c r="I11" s="89"/>
      <c r="J11" s="89"/>
      <c r="K11" s="89"/>
      <c r="L11" s="89"/>
      <c r="M11" s="89"/>
      <c r="N11" s="89"/>
      <c r="O11" s="89"/>
      <c r="P11" s="89"/>
      <c r="Q11" s="89"/>
      <c r="R11" s="89"/>
      <c r="S11" s="89"/>
      <c r="T11" s="89"/>
      <c r="U11" s="89"/>
    </row>
    <row r="12" spans="1:21" ht="13.5" customHeight="1" x14ac:dyDescent="0.15">
      <c r="A12" s="89"/>
      <c r="B12" s="89"/>
      <c r="C12" s="89"/>
      <c r="D12" s="89"/>
      <c r="E12" s="89"/>
      <c r="F12" s="89"/>
      <c r="G12" s="89"/>
      <c r="H12" s="89"/>
      <c r="I12" s="89"/>
      <c r="J12" s="89"/>
      <c r="K12" s="89"/>
      <c r="L12" s="89"/>
      <c r="M12" s="89"/>
      <c r="N12" s="89"/>
      <c r="O12" s="89"/>
      <c r="P12" s="89"/>
      <c r="Q12" s="89"/>
      <c r="R12" s="89"/>
      <c r="S12" s="89"/>
      <c r="T12" s="89"/>
      <c r="U12" s="89"/>
    </row>
    <row r="13" spans="1:21" ht="13.5" customHeight="1" x14ac:dyDescent="0.15">
      <c r="A13" s="89"/>
      <c r="B13" s="89"/>
      <c r="C13" s="89"/>
      <c r="D13" s="89"/>
      <c r="E13" s="89"/>
      <c r="F13" s="89"/>
      <c r="G13" s="89"/>
      <c r="H13" s="89"/>
      <c r="I13" s="89"/>
      <c r="J13" s="89"/>
      <c r="K13" s="89"/>
      <c r="L13" s="89"/>
      <c r="M13" s="89"/>
      <c r="N13" s="89"/>
      <c r="O13" s="89"/>
      <c r="P13" s="89"/>
      <c r="Q13" s="89"/>
      <c r="R13" s="89"/>
      <c r="S13" s="89"/>
      <c r="T13" s="89"/>
      <c r="U13" s="89"/>
    </row>
    <row r="14" spans="1:21" ht="13.5" customHeight="1" x14ac:dyDescent="0.15">
      <c r="A14" s="89"/>
      <c r="B14" s="89"/>
      <c r="C14" s="89"/>
      <c r="D14" s="89"/>
      <c r="E14" s="89"/>
      <c r="F14" s="89"/>
      <c r="G14" s="89"/>
      <c r="H14" s="89"/>
      <c r="I14" s="89"/>
      <c r="J14" s="89"/>
      <c r="K14" s="89"/>
      <c r="L14" s="89"/>
      <c r="M14" s="89"/>
      <c r="N14" s="89"/>
      <c r="O14" s="89"/>
      <c r="P14" s="89"/>
      <c r="Q14" s="89"/>
      <c r="R14" s="89"/>
      <c r="S14" s="89"/>
      <c r="T14" s="89"/>
      <c r="U14" s="89"/>
    </row>
    <row r="15" spans="1:21" ht="13.5" customHeight="1" x14ac:dyDescent="0.15">
      <c r="A15" s="89"/>
      <c r="B15" s="89"/>
      <c r="C15" s="89"/>
      <c r="D15" s="89"/>
      <c r="E15" s="89"/>
      <c r="F15" s="89"/>
      <c r="G15" s="89"/>
      <c r="H15" s="89"/>
      <c r="I15" s="89"/>
      <c r="J15" s="89"/>
      <c r="K15" s="89"/>
      <c r="L15" s="89"/>
      <c r="M15" s="89"/>
      <c r="N15" s="89"/>
      <c r="O15" s="89"/>
      <c r="P15" s="89"/>
      <c r="Q15" s="89"/>
      <c r="R15" s="89"/>
      <c r="S15" s="89"/>
      <c r="T15" s="89"/>
      <c r="U15" s="89"/>
    </row>
    <row r="16" spans="1:21" ht="13.5" customHeight="1" x14ac:dyDescent="0.15">
      <c r="A16" s="89"/>
      <c r="B16" s="89"/>
      <c r="C16" s="89"/>
      <c r="D16" s="89"/>
      <c r="E16" s="89"/>
      <c r="F16" s="89"/>
      <c r="G16" s="89"/>
      <c r="H16" s="89"/>
      <c r="I16" s="89"/>
      <c r="J16" s="89"/>
      <c r="K16" s="89"/>
      <c r="L16" s="89"/>
      <c r="M16" s="89"/>
      <c r="N16" s="89"/>
      <c r="O16" s="89"/>
      <c r="P16" s="89"/>
      <c r="Q16" s="89"/>
      <c r="R16" s="89"/>
      <c r="S16" s="89"/>
      <c r="T16" s="89"/>
      <c r="U16" s="89"/>
    </row>
    <row r="17" spans="1:21" ht="13.5" customHeight="1" x14ac:dyDescent="0.15">
      <c r="A17" s="89"/>
      <c r="B17" s="89"/>
      <c r="C17" s="89"/>
      <c r="D17" s="89"/>
      <c r="E17" s="89"/>
      <c r="F17" s="89"/>
      <c r="G17" s="89"/>
      <c r="H17" s="89"/>
      <c r="I17" s="89"/>
      <c r="J17" s="89"/>
      <c r="K17" s="89"/>
      <c r="L17" s="89"/>
      <c r="M17" s="89"/>
      <c r="N17" s="89"/>
      <c r="O17" s="89"/>
      <c r="P17" s="89"/>
      <c r="Q17" s="89"/>
      <c r="R17" s="89"/>
      <c r="S17" s="89"/>
      <c r="T17" s="89"/>
      <c r="U17" s="89"/>
    </row>
    <row r="18" spans="1:21" ht="13.5" customHeight="1" x14ac:dyDescent="0.15">
      <c r="A18" s="89"/>
      <c r="B18" s="89"/>
      <c r="C18" s="89"/>
      <c r="D18" s="89"/>
      <c r="E18" s="89"/>
      <c r="F18" s="89"/>
      <c r="G18" s="89"/>
      <c r="H18" s="89"/>
      <c r="I18" s="89"/>
      <c r="J18" s="89"/>
      <c r="K18" s="89"/>
      <c r="L18" s="89"/>
      <c r="M18" s="89"/>
      <c r="N18" s="89"/>
      <c r="O18" s="89"/>
      <c r="P18" s="89"/>
      <c r="Q18" s="89"/>
      <c r="R18" s="89"/>
      <c r="S18" s="89"/>
      <c r="T18" s="89"/>
      <c r="U18" s="89"/>
    </row>
    <row r="19" spans="1:21" ht="13.5" customHeight="1" x14ac:dyDescent="0.15">
      <c r="A19" s="89"/>
      <c r="B19" s="89"/>
      <c r="C19" s="89"/>
      <c r="D19" s="89"/>
      <c r="E19" s="89"/>
      <c r="F19" s="89"/>
      <c r="G19" s="89"/>
      <c r="H19" s="89"/>
      <c r="I19" s="89"/>
      <c r="J19" s="89"/>
      <c r="K19" s="89"/>
      <c r="L19" s="89"/>
      <c r="M19" s="89"/>
      <c r="N19" s="89"/>
      <c r="O19" s="89"/>
      <c r="P19" s="89"/>
      <c r="Q19" s="89"/>
      <c r="R19" s="89"/>
      <c r="S19" s="89"/>
      <c r="T19" s="89"/>
      <c r="U19" s="89"/>
    </row>
    <row r="20" spans="1:21" ht="13.5" customHeight="1" x14ac:dyDescent="0.15">
      <c r="A20" s="89"/>
      <c r="B20" s="89"/>
      <c r="C20" s="89"/>
      <c r="D20" s="89"/>
      <c r="E20" s="89"/>
      <c r="F20" s="89"/>
      <c r="G20" s="89"/>
      <c r="H20" s="89"/>
      <c r="I20" s="89"/>
      <c r="J20" s="89"/>
      <c r="K20" s="89"/>
      <c r="L20" s="89"/>
      <c r="M20" s="89"/>
      <c r="N20" s="89"/>
      <c r="O20" s="89"/>
      <c r="P20" s="89"/>
      <c r="Q20" s="89"/>
      <c r="R20" s="89"/>
      <c r="S20" s="89"/>
      <c r="T20" s="89"/>
      <c r="U20" s="89"/>
    </row>
    <row r="21" spans="1:21" ht="13.5" customHeight="1" x14ac:dyDescent="0.15">
      <c r="A21" s="89"/>
      <c r="B21" s="89"/>
      <c r="C21" s="89"/>
      <c r="D21" s="89"/>
      <c r="E21" s="89"/>
      <c r="F21" s="89"/>
      <c r="G21" s="89"/>
      <c r="H21" s="89"/>
      <c r="I21" s="89"/>
      <c r="J21" s="89"/>
      <c r="K21" s="89"/>
      <c r="L21" s="89"/>
      <c r="M21" s="89"/>
      <c r="N21" s="89"/>
      <c r="O21" s="89"/>
      <c r="P21" s="89"/>
      <c r="Q21" s="89"/>
      <c r="R21" s="89"/>
      <c r="S21" s="89"/>
      <c r="T21" s="89"/>
      <c r="U21" s="89"/>
    </row>
    <row r="22" spans="1:21" ht="13.5" customHeight="1" x14ac:dyDescent="0.15">
      <c r="A22" s="89"/>
      <c r="B22" s="89"/>
      <c r="C22" s="89"/>
      <c r="D22" s="89"/>
      <c r="E22" s="89"/>
      <c r="F22" s="89"/>
      <c r="G22" s="89"/>
      <c r="H22" s="89"/>
      <c r="I22" s="89"/>
      <c r="J22" s="89"/>
      <c r="K22" s="89"/>
      <c r="L22" s="89"/>
      <c r="M22" s="89"/>
      <c r="N22" s="89"/>
      <c r="O22" s="89"/>
      <c r="P22" s="89"/>
      <c r="Q22" s="89"/>
      <c r="R22" s="89"/>
      <c r="S22" s="89"/>
      <c r="T22" s="89"/>
      <c r="U22" s="89"/>
    </row>
    <row r="23" spans="1:21" ht="13.5" customHeight="1" x14ac:dyDescent="0.15">
      <c r="A23" s="89"/>
      <c r="B23" s="89"/>
      <c r="C23" s="89"/>
      <c r="D23" s="89"/>
      <c r="E23" s="89"/>
      <c r="F23" s="89"/>
      <c r="G23" s="89"/>
      <c r="H23" s="89"/>
      <c r="I23" s="89"/>
      <c r="J23" s="89"/>
      <c r="K23" s="89"/>
      <c r="L23" s="89"/>
      <c r="M23" s="89"/>
      <c r="N23" s="89"/>
      <c r="O23" s="89"/>
      <c r="P23" s="89"/>
      <c r="Q23" s="89"/>
      <c r="R23" s="89"/>
      <c r="S23" s="89"/>
      <c r="T23" s="89"/>
      <c r="U23" s="89"/>
    </row>
    <row r="24" spans="1:21" ht="13.5" customHeight="1" x14ac:dyDescent="0.15">
      <c r="A24" s="89"/>
      <c r="B24" s="89"/>
      <c r="C24" s="89"/>
      <c r="D24" s="89"/>
      <c r="E24" s="89"/>
      <c r="F24" s="89"/>
      <c r="G24" s="89"/>
      <c r="H24" s="89"/>
      <c r="I24" s="89"/>
      <c r="J24" s="89"/>
      <c r="K24" s="89"/>
      <c r="L24" s="89"/>
      <c r="M24" s="89"/>
      <c r="N24" s="89"/>
      <c r="O24" s="89"/>
      <c r="P24" s="89"/>
      <c r="Q24" s="89"/>
      <c r="R24" s="89"/>
      <c r="S24" s="89"/>
      <c r="T24" s="89"/>
      <c r="U24" s="89"/>
    </row>
    <row r="25" spans="1:21" ht="13.5" customHeight="1" x14ac:dyDescent="0.15">
      <c r="A25" s="89"/>
      <c r="B25" s="89"/>
      <c r="C25" s="89"/>
      <c r="D25" s="89"/>
      <c r="E25" s="89"/>
      <c r="F25" s="89"/>
      <c r="G25" s="89"/>
      <c r="H25" s="89"/>
      <c r="I25" s="89"/>
      <c r="J25" s="89"/>
      <c r="K25" s="89"/>
      <c r="L25" s="89"/>
      <c r="M25" s="89"/>
      <c r="N25" s="89"/>
      <c r="O25" s="89"/>
      <c r="P25" s="89"/>
      <c r="Q25" s="89"/>
      <c r="R25" s="89"/>
      <c r="S25" s="89"/>
      <c r="T25" s="89"/>
      <c r="U25" s="89"/>
    </row>
    <row r="26" spans="1:21" ht="13.5" customHeight="1" x14ac:dyDescent="0.15">
      <c r="A26" s="89"/>
      <c r="B26" s="89"/>
      <c r="C26" s="89"/>
      <c r="D26" s="89"/>
      <c r="E26" s="89"/>
      <c r="F26" s="89"/>
      <c r="G26" s="89"/>
      <c r="H26" s="89"/>
      <c r="I26" s="89"/>
      <c r="J26" s="89"/>
      <c r="K26" s="89"/>
      <c r="L26" s="89"/>
      <c r="M26" s="89"/>
      <c r="N26" s="89"/>
      <c r="O26" s="89"/>
      <c r="P26" s="89"/>
      <c r="Q26" s="89"/>
      <c r="R26" s="89"/>
      <c r="S26" s="89"/>
      <c r="T26" s="89"/>
      <c r="U26" s="89"/>
    </row>
    <row r="27" spans="1:21" ht="13.5" customHeight="1" x14ac:dyDescent="0.15">
      <c r="A27" s="89"/>
      <c r="B27" s="89"/>
      <c r="C27" s="89"/>
      <c r="D27" s="89"/>
      <c r="E27" s="89"/>
      <c r="F27" s="89"/>
      <c r="G27" s="89"/>
      <c r="H27" s="89"/>
      <c r="I27" s="89"/>
      <c r="J27" s="89"/>
      <c r="K27" s="89"/>
      <c r="L27" s="89"/>
      <c r="M27" s="89"/>
      <c r="N27" s="89"/>
      <c r="O27" s="89"/>
      <c r="P27" s="89"/>
      <c r="Q27" s="89"/>
      <c r="R27" s="89"/>
      <c r="S27" s="89"/>
      <c r="T27" s="89"/>
      <c r="U27" s="89"/>
    </row>
    <row r="28" spans="1:21" ht="13.5" customHeight="1" x14ac:dyDescent="0.15">
      <c r="A28" s="89"/>
      <c r="B28" s="89"/>
      <c r="C28" s="89"/>
      <c r="D28" s="89"/>
      <c r="E28" s="89"/>
      <c r="F28" s="89"/>
      <c r="G28" s="89"/>
      <c r="H28" s="89"/>
      <c r="I28" s="89"/>
      <c r="J28" s="89"/>
      <c r="K28" s="89"/>
      <c r="L28" s="89"/>
      <c r="M28" s="89"/>
      <c r="N28" s="89"/>
      <c r="O28" s="89"/>
      <c r="P28" s="89"/>
      <c r="Q28" s="89"/>
      <c r="R28" s="89"/>
      <c r="S28" s="89"/>
      <c r="T28" s="89"/>
      <c r="U28" s="89"/>
    </row>
    <row r="29" spans="1:21" ht="13.5" customHeight="1" x14ac:dyDescent="0.15">
      <c r="A29" s="89"/>
      <c r="B29" s="89"/>
      <c r="C29" s="89"/>
      <c r="D29" s="89"/>
      <c r="E29" s="89"/>
      <c r="F29" s="89"/>
      <c r="G29" s="89"/>
      <c r="H29" s="89"/>
      <c r="I29" s="89"/>
      <c r="J29" s="89"/>
      <c r="K29" s="89"/>
      <c r="L29" s="89"/>
      <c r="M29" s="89"/>
      <c r="N29" s="89"/>
      <c r="O29" s="89"/>
      <c r="P29" s="89"/>
      <c r="Q29" s="89"/>
      <c r="R29" s="89"/>
      <c r="S29" s="89"/>
      <c r="T29" s="89"/>
      <c r="U29" s="89"/>
    </row>
    <row r="30" spans="1:21" ht="13.5" customHeight="1" x14ac:dyDescent="0.15">
      <c r="A30" s="89"/>
      <c r="B30" s="89"/>
      <c r="C30" s="89"/>
      <c r="D30" s="89"/>
      <c r="E30" s="89"/>
      <c r="F30" s="89"/>
      <c r="G30" s="89"/>
      <c r="H30" s="89"/>
      <c r="I30" s="89"/>
      <c r="J30" s="89"/>
      <c r="K30" s="89"/>
      <c r="L30" s="89"/>
      <c r="M30" s="89"/>
      <c r="N30" s="89"/>
      <c r="O30" s="89"/>
      <c r="P30" s="89"/>
      <c r="Q30" s="89"/>
      <c r="R30" s="89"/>
      <c r="S30" s="89"/>
      <c r="T30" s="89"/>
      <c r="U30" s="89"/>
    </row>
    <row r="31" spans="1:21" ht="13.5" customHeight="1" x14ac:dyDescent="0.15">
      <c r="A31" s="89"/>
      <c r="B31" s="89"/>
      <c r="C31" s="89"/>
      <c r="D31" s="89"/>
      <c r="E31" s="89"/>
      <c r="F31" s="89"/>
      <c r="G31" s="89"/>
      <c r="H31" s="89"/>
      <c r="I31" s="89"/>
      <c r="J31" s="89"/>
      <c r="K31" s="89"/>
      <c r="L31" s="89"/>
      <c r="M31" s="89"/>
      <c r="N31" s="89"/>
      <c r="O31" s="89"/>
      <c r="P31" s="89"/>
      <c r="Q31" s="89"/>
      <c r="R31" s="89"/>
      <c r="S31" s="89"/>
      <c r="T31" s="89"/>
      <c r="U31" s="89"/>
    </row>
    <row r="32" spans="1:21" ht="13.5" customHeight="1" x14ac:dyDescent="0.15">
      <c r="A32" s="89"/>
      <c r="B32" s="89"/>
      <c r="C32" s="89"/>
      <c r="D32" s="89"/>
      <c r="E32" s="89"/>
      <c r="F32" s="89"/>
      <c r="G32" s="89"/>
      <c r="H32" s="89"/>
      <c r="I32" s="89"/>
      <c r="J32" s="89"/>
      <c r="K32" s="89"/>
      <c r="L32" s="89"/>
      <c r="M32" s="89"/>
      <c r="N32" s="89"/>
      <c r="O32" s="89"/>
      <c r="P32" s="89"/>
      <c r="Q32" s="89"/>
      <c r="R32" s="89"/>
      <c r="S32" s="89"/>
      <c r="T32" s="89"/>
      <c r="U32" s="89"/>
    </row>
    <row r="33" spans="1:21" ht="13.5" customHeight="1" x14ac:dyDescent="0.15">
      <c r="A33" s="89"/>
      <c r="B33" s="89"/>
      <c r="C33" s="89"/>
      <c r="D33" s="89"/>
      <c r="E33" s="89"/>
      <c r="F33" s="89"/>
      <c r="G33" s="89"/>
      <c r="H33" s="89"/>
      <c r="I33" s="89"/>
      <c r="J33" s="89"/>
      <c r="K33" s="89"/>
      <c r="L33" s="89"/>
      <c r="M33" s="89"/>
      <c r="N33" s="89"/>
      <c r="O33" s="89"/>
      <c r="P33" s="89"/>
      <c r="Q33" s="89"/>
      <c r="R33" s="89"/>
      <c r="S33" s="89"/>
      <c r="T33" s="89"/>
      <c r="U33" s="89"/>
    </row>
    <row r="34" spans="1:21" ht="13.5" customHeight="1" x14ac:dyDescent="0.15">
      <c r="A34" s="89"/>
      <c r="B34" s="89"/>
      <c r="C34" s="89"/>
      <c r="D34" s="89"/>
      <c r="E34" s="89"/>
      <c r="F34" s="89"/>
      <c r="G34" s="89"/>
      <c r="H34" s="89"/>
      <c r="I34" s="89"/>
      <c r="J34" s="89"/>
      <c r="K34" s="89"/>
      <c r="L34" s="89"/>
      <c r="M34" s="89"/>
      <c r="N34" s="89"/>
      <c r="O34" s="89"/>
      <c r="P34" s="89"/>
      <c r="Q34" s="89"/>
      <c r="R34" s="89"/>
      <c r="S34" s="89"/>
      <c r="T34" s="89"/>
      <c r="U34" s="89"/>
    </row>
    <row r="35" spans="1:21" ht="13.5" customHeight="1" x14ac:dyDescent="0.15">
      <c r="A35" s="89"/>
      <c r="B35" s="89"/>
      <c r="C35" s="89"/>
      <c r="D35" s="89"/>
      <c r="E35" s="89"/>
      <c r="F35" s="89"/>
      <c r="G35" s="89"/>
      <c r="H35" s="89"/>
      <c r="I35" s="89"/>
      <c r="J35" s="89"/>
      <c r="K35" s="89"/>
      <c r="L35" s="89"/>
      <c r="M35" s="89"/>
      <c r="N35" s="89"/>
      <c r="O35" s="89"/>
      <c r="P35" s="89"/>
      <c r="Q35" s="89"/>
      <c r="R35" s="89"/>
      <c r="S35" s="89"/>
      <c r="T35" s="89"/>
      <c r="U35" s="89"/>
    </row>
    <row r="36" spans="1:21" ht="13.5" customHeight="1" x14ac:dyDescent="0.15">
      <c r="A36" s="89"/>
      <c r="B36" s="89"/>
      <c r="C36" s="89"/>
      <c r="D36" s="89"/>
      <c r="E36" s="89"/>
      <c r="F36" s="89"/>
      <c r="G36" s="89"/>
      <c r="H36" s="89"/>
      <c r="I36" s="89"/>
      <c r="J36" s="89"/>
      <c r="K36" s="89"/>
      <c r="L36" s="89"/>
      <c r="M36" s="89"/>
      <c r="N36" s="89"/>
      <c r="O36" s="89"/>
      <c r="P36" s="89"/>
      <c r="Q36" s="89"/>
      <c r="R36" s="89"/>
      <c r="S36" s="89"/>
      <c r="T36" s="89"/>
      <c r="U36" s="89"/>
    </row>
    <row r="37" spans="1:21" ht="13.5" customHeight="1" x14ac:dyDescent="0.15">
      <c r="A37" s="89"/>
      <c r="B37" s="89"/>
      <c r="C37" s="89"/>
      <c r="D37" s="89"/>
      <c r="E37" s="89"/>
      <c r="F37" s="89"/>
      <c r="G37" s="89"/>
      <c r="H37" s="89"/>
      <c r="I37" s="89"/>
      <c r="J37" s="89"/>
      <c r="K37" s="89"/>
      <c r="L37" s="89"/>
      <c r="M37" s="89"/>
      <c r="N37" s="89"/>
      <c r="O37" s="89"/>
      <c r="P37" s="89"/>
      <c r="Q37" s="89"/>
      <c r="R37" s="89"/>
      <c r="S37" s="89"/>
      <c r="T37" s="89"/>
      <c r="U37" s="89"/>
    </row>
    <row r="38" spans="1:21" ht="13.5" customHeight="1" x14ac:dyDescent="0.15">
      <c r="A38" s="89"/>
      <c r="B38" s="89"/>
      <c r="C38" s="89"/>
      <c r="D38" s="89"/>
      <c r="E38" s="89"/>
      <c r="F38" s="89"/>
      <c r="G38" s="89"/>
      <c r="H38" s="89"/>
      <c r="I38" s="89"/>
      <c r="J38" s="89"/>
      <c r="K38" s="89"/>
      <c r="L38" s="89"/>
      <c r="M38" s="89"/>
      <c r="N38" s="89"/>
      <c r="O38" s="89"/>
      <c r="P38" s="89"/>
      <c r="Q38" s="89"/>
      <c r="R38" s="89"/>
      <c r="S38" s="89"/>
      <c r="T38" s="89"/>
      <c r="U38" s="89"/>
    </row>
    <row r="39" spans="1:21" ht="13.5" customHeight="1" x14ac:dyDescent="0.15">
      <c r="A39" s="89"/>
      <c r="B39" s="89"/>
      <c r="C39" s="89"/>
      <c r="D39" s="89"/>
      <c r="E39" s="89"/>
      <c r="F39" s="89"/>
      <c r="G39" s="89"/>
      <c r="H39" s="89"/>
      <c r="I39" s="89"/>
      <c r="J39" s="89"/>
      <c r="K39" s="89"/>
      <c r="L39" s="89"/>
      <c r="M39" s="89"/>
      <c r="N39" s="89"/>
      <c r="O39" s="89"/>
      <c r="P39" s="89"/>
      <c r="Q39" s="89"/>
      <c r="R39" s="89"/>
      <c r="S39" s="89"/>
      <c r="T39" s="89"/>
      <c r="U39" s="89"/>
    </row>
    <row r="40" spans="1:21" ht="13.5" customHeight="1" x14ac:dyDescent="0.15">
      <c r="A40" s="89"/>
      <c r="B40" s="89"/>
      <c r="C40" s="89"/>
      <c r="D40" s="89"/>
      <c r="E40" s="89"/>
      <c r="F40" s="89"/>
      <c r="G40" s="89"/>
      <c r="H40" s="89"/>
      <c r="I40" s="89"/>
      <c r="J40" s="89"/>
      <c r="K40" s="89"/>
      <c r="L40" s="89"/>
      <c r="M40" s="89"/>
      <c r="N40" s="89"/>
      <c r="O40" s="89"/>
      <c r="P40" s="89"/>
      <c r="Q40" s="89"/>
      <c r="R40" s="89"/>
      <c r="S40" s="89"/>
      <c r="T40" s="89"/>
      <c r="U40" s="89"/>
    </row>
    <row r="41" spans="1:21" ht="13.5" customHeight="1" x14ac:dyDescent="0.15">
      <c r="A41" s="89"/>
      <c r="B41" s="89"/>
      <c r="C41" s="89"/>
      <c r="D41" s="89"/>
      <c r="E41" s="89"/>
      <c r="F41" s="89"/>
      <c r="G41" s="89"/>
      <c r="H41" s="89"/>
      <c r="I41" s="89"/>
      <c r="J41" s="89"/>
      <c r="K41" s="89"/>
      <c r="L41" s="89"/>
      <c r="M41" s="89"/>
      <c r="N41" s="89"/>
      <c r="O41" s="89"/>
      <c r="P41" s="89"/>
      <c r="Q41" s="89"/>
      <c r="R41" s="89"/>
      <c r="S41" s="89"/>
      <c r="T41" s="89"/>
      <c r="U41" s="89"/>
    </row>
    <row r="42" spans="1:21" ht="13.5" customHeight="1" x14ac:dyDescent="0.15">
      <c r="A42" s="89"/>
      <c r="B42" s="89"/>
      <c r="C42" s="89"/>
      <c r="D42" s="89"/>
      <c r="E42" s="89"/>
      <c r="F42" s="89"/>
      <c r="G42" s="89"/>
      <c r="H42" s="89"/>
      <c r="I42" s="89"/>
      <c r="J42" s="89"/>
      <c r="K42" s="89"/>
      <c r="L42" s="89"/>
      <c r="M42" s="89"/>
      <c r="N42" s="89"/>
      <c r="O42" s="89"/>
      <c r="P42" s="89"/>
      <c r="Q42" s="89"/>
      <c r="R42" s="89"/>
      <c r="S42" s="89"/>
      <c r="T42" s="89"/>
      <c r="U42" s="89"/>
    </row>
    <row r="43" spans="1:21" ht="30.75" customHeight="1" x14ac:dyDescent="0.15">
      <c r="A43" s="89"/>
      <c r="B43" s="89"/>
      <c r="C43" s="89"/>
      <c r="D43" s="89"/>
      <c r="E43" s="89"/>
      <c r="F43" s="89"/>
      <c r="G43" s="89"/>
      <c r="H43" s="89"/>
      <c r="I43" s="89"/>
      <c r="J43" s="89"/>
      <c r="K43" s="89"/>
      <c r="L43" s="89"/>
      <c r="M43" s="89"/>
      <c r="N43" s="89"/>
      <c r="O43" s="247" t="s">
        <v>23</v>
      </c>
      <c r="P43" s="89"/>
      <c r="Q43" s="89"/>
      <c r="R43" s="89"/>
      <c r="S43" s="89"/>
      <c r="T43" s="89"/>
      <c r="U43" s="89"/>
    </row>
    <row r="44" spans="1:21" ht="30.75" customHeight="1" x14ac:dyDescent="0.15">
      <c r="A44" s="89"/>
      <c r="B44" s="213" t="s">
        <v>27</v>
      </c>
      <c r="C44" s="219"/>
      <c r="D44" s="219"/>
      <c r="E44" s="227"/>
      <c r="F44" s="227"/>
      <c r="G44" s="227"/>
      <c r="H44" s="227"/>
      <c r="I44" s="227"/>
      <c r="J44" s="230" t="s">
        <v>17</v>
      </c>
      <c r="K44" s="232" t="s">
        <v>310</v>
      </c>
      <c r="L44" s="240" t="s">
        <v>533</v>
      </c>
      <c r="M44" s="240" t="s">
        <v>534</v>
      </c>
      <c r="N44" s="240" t="s">
        <v>535</v>
      </c>
      <c r="O44" s="248" t="s">
        <v>536</v>
      </c>
      <c r="P44" s="89"/>
      <c r="Q44" s="89"/>
      <c r="R44" s="89"/>
      <c r="S44" s="89"/>
      <c r="T44" s="89"/>
      <c r="U44" s="89"/>
    </row>
    <row r="45" spans="1:21" ht="30.75" customHeight="1" x14ac:dyDescent="0.15">
      <c r="A45" s="89"/>
      <c r="B45" s="1056" t="s">
        <v>28</v>
      </c>
      <c r="C45" s="1057"/>
      <c r="D45" s="222"/>
      <c r="E45" s="1036" t="s">
        <v>26</v>
      </c>
      <c r="F45" s="1036"/>
      <c r="G45" s="1036"/>
      <c r="H45" s="1036"/>
      <c r="I45" s="1036"/>
      <c r="J45" s="1037"/>
      <c r="K45" s="233">
        <v>1285</v>
      </c>
      <c r="L45" s="241">
        <v>1418</v>
      </c>
      <c r="M45" s="241">
        <v>1496</v>
      </c>
      <c r="N45" s="241">
        <v>1615</v>
      </c>
      <c r="O45" s="249">
        <v>1623</v>
      </c>
      <c r="P45" s="89"/>
      <c r="Q45" s="89"/>
      <c r="R45" s="89"/>
      <c r="S45" s="89"/>
      <c r="T45" s="89"/>
      <c r="U45" s="89"/>
    </row>
    <row r="46" spans="1:21" ht="30.75" customHeight="1" x14ac:dyDescent="0.15">
      <c r="A46" s="89"/>
      <c r="B46" s="1058"/>
      <c r="C46" s="1059"/>
      <c r="D46" s="223"/>
      <c r="E46" s="1038" t="s">
        <v>31</v>
      </c>
      <c r="F46" s="1038"/>
      <c r="G46" s="1038"/>
      <c r="H46" s="1038"/>
      <c r="I46" s="1038"/>
      <c r="J46" s="1039"/>
      <c r="K46" s="234" t="s">
        <v>210</v>
      </c>
      <c r="L46" s="242" t="s">
        <v>210</v>
      </c>
      <c r="M46" s="242" t="s">
        <v>210</v>
      </c>
      <c r="N46" s="242" t="s">
        <v>210</v>
      </c>
      <c r="O46" s="250" t="s">
        <v>210</v>
      </c>
      <c r="P46" s="89"/>
      <c r="Q46" s="89"/>
      <c r="R46" s="89"/>
      <c r="S46" s="89"/>
      <c r="T46" s="89"/>
      <c r="U46" s="89"/>
    </row>
    <row r="47" spans="1:21" ht="30.75" customHeight="1" x14ac:dyDescent="0.15">
      <c r="A47" s="89"/>
      <c r="B47" s="1058"/>
      <c r="C47" s="1059"/>
      <c r="D47" s="223"/>
      <c r="E47" s="1038" t="s">
        <v>35</v>
      </c>
      <c r="F47" s="1038"/>
      <c r="G47" s="1038"/>
      <c r="H47" s="1038"/>
      <c r="I47" s="1038"/>
      <c r="J47" s="1039"/>
      <c r="K47" s="234" t="s">
        <v>210</v>
      </c>
      <c r="L47" s="242" t="s">
        <v>210</v>
      </c>
      <c r="M47" s="242" t="s">
        <v>210</v>
      </c>
      <c r="N47" s="242" t="s">
        <v>210</v>
      </c>
      <c r="O47" s="250" t="s">
        <v>210</v>
      </c>
      <c r="P47" s="89"/>
      <c r="Q47" s="89"/>
      <c r="R47" s="89"/>
      <c r="S47" s="89"/>
      <c r="T47" s="89"/>
      <c r="U47" s="89"/>
    </row>
    <row r="48" spans="1:21" ht="30.75" customHeight="1" x14ac:dyDescent="0.15">
      <c r="A48" s="89"/>
      <c r="B48" s="1058"/>
      <c r="C48" s="1059"/>
      <c r="D48" s="223"/>
      <c r="E48" s="1038" t="s">
        <v>41</v>
      </c>
      <c r="F48" s="1038"/>
      <c r="G48" s="1038"/>
      <c r="H48" s="1038"/>
      <c r="I48" s="1038"/>
      <c r="J48" s="1039"/>
      <c r="K48" s="234">
        <v>62</v>
      </c>
      <c r="L48" s="242">
        <v>62</v>
      </c>
      <c r="M48" s="242">
        <v>61</v>
      </c>
      <c r="N48" s="242">
        <v>62</v>
      </c>
      <c r="O48" s="250">
        <v>63</v>
      </c>
      <c r="P48" s="89"/>
      <c r="Q48" s="89"/>
      <c r="R48" s="89"/>
      <c r="S48" s="89"/>
      <c r="T48" s="89"/>
      <c r="U48" s="89"/>
    </row>
    <row r="49" spans="1:21" ht="30.75" customHeight="1" x14ac:dyDescent="0.15">
      <c r="A49" s="89"/>
      <c r="B49" s="1058"/>
      <c r="C49" s="1059"/>
      <c r="D49" s="223"/>
      <c r="E49" s="1038" t="s">
        <v>2</v>
      </c>
      <c r="F49" s="1038"/>
      <c r="G49" s="1038"/>
      <c r="H49" s="1038"/>
      <c r="I49" s="1038"/>
      <c r="J49" s="1039"/>
      <c r="K49" s="234">
        <v>47</v>
      </c>
      <c r="L49" s="242">
        <v>24</v>
      </c>
      <c r="M49" s="242">
        <v>24</v>
      </c>
      <c r="N49" s="242">
        <v>23</v>
      </c>
      <c r="O49" s="250">
        <v>24</v>
      </c>
      <c r="P49" s="89"/>
      <c r="Q49" s="89"/>
      <c r="R49" s="89"/>
      <c r="S49" s="89"/>
      <c r="T49" s="89"/>
      <c r="U49" s="89"/>
    </row>
    <row r="50" spans="1:21" ht="30.75" customHeight="1" x14ac:dyDescent="0.15">
      <c r="A50" s="89"/>
      <c r="B50" s="1058"/>
      <c r="C50" s="1059"/>
      <c r="D50" s="223"/>
      <c r="E50" s="1038" t="s">
        <v>43</v>
      </c>
      <c r="F50" s="1038"/>
      <c r="G50" s="1038"/>
      <c r="H50" s="1038"/>
      <c r="I50" s="1038"/>
      <c r="J50" s="1039"/>
      <c r="K50" s="234">
        <v>2</v>
      </c>
      <c r="L50" s="242" t="s">
        <v>210</v>
      </c>
      <c r="M50" s="242" t="s">
        <v>210</v>
      </c>
      <c r="N50" s="242" t="s">
        <v>210</v>
      </c>
      <c r="O50" s="250" t="s">
        <v>210</v>
      </c>
      <c r="P50" s="89"/>
      <c r="Q50" s="89"/>
      <c r="R50" s="89"/>
      <c r="S50" s="89"/>
      <c r="T50" s="89"/>
      <c r="U50" s="89"/>
    </row>
    <row r="51" spans="1:21" ht="30.75" customHeight="1" x14ac:dyDescent="0.15">
      <c r="A51" s="89"/>
      <c r="B51" s="1060"/>
      <c r="C51" s="1061"/>
      <c r="D51" s="224"/>
      <c r="E51" s="1038" t="s">
        <v>50</v>
      </c>
      <c r="F51" s="1038"/>
      <c r="G51" s="1038"/>
      <c r="H51" s="1038"/>
      <c r="I51" s="1038"/>
      <c r="J51" s="1039"/>
      <c r="K51" s="234">
        <v>0</v>
      </c>
      <c r="L51" s="242">
        <v>0</v>
      </c>
      <c r="M51" s="242">
        <v>0</v>
      </c>
      <c r="N51" s="242" t="s">
        <v>210</v>
      </c>
      <c r="O51" s="250">
        <v>0</v>
      </c>
      <c r="P51" s="89"/>
      <c r="Q51" s="89"/>
      <c r="R51" s="89"/>
      <c r="S51" s="89"/>
      <c r="T51" s="89"/>
      <c r="U51" s="89"/>
    </row>
    <row r="52" spans="1:21" ht="30.75" customHeight="1" x14ac:dyDescent="0.15">
      <c r="A52" s="89"/>
      <c r="B52" s="1040" t="s">
        <v>52</v>
      </c>
      <c r="C52" s="1041"/>
      <c r="D52" s="224"/>
      <c r="E52" s="1038" t="s">
        <v>53</v>
      </c>
      <c r="F52" s="1038"/>
      <c r="G52" s="1038"/>
      <c r="H52" s="1038"/>
      <c r="I52" s="1038"/>
      <c r="J52" s="1039"/>
      <c r="K52" s="234">
        <v>1199</v>
      </c>
      <c r="L52" s="242">
        <v>1197</v>
      </c>
      <c r="M52" s="242">
        <v>1198</v>
      </c>
      <c r="N52" s="242">
        <v>1301</v>
      </c>
      <c r="O52" s="250">
        <v>1316</v>
      </c>
      <c r="P52" s="89"/>
      <c r="Q52" s="89"/>
      <c r="R52" s="89"/>
      <c r="S52" s="89"/>
      <c r="T52" s="89"/>
      <c r="U52" s="89"/>
    </row>
    <row r="53" spans="1:21" ht="30.75" customHeight="1" x14ac:dyDescent="0.15">
      <c r="A53" s="89"/>
      <c r="B53" s="1042" t="s">
        <v>54</v>
      </c>
      <c r="C53" s="1043"/>
      <c r="D53" s="225"/>
      <c r="E53" s="1044" t="s">
        <v>57</v>
      </c>
      <c r="F53" s="1044"/>
      <c r="G53" s="1044"/>
      <c r="H53" s="1044"/>
      <c r="I53" s="1044"/>
      <c r="J53" s="1045"/>
      <c r="K53" s="235">
        <v>197</v>
      </c>
      <c r="L53" s="243">
        <v>307</v>
      </c>
      <c r="M53" s="243">
        <v>383</v>
      </c>
      <c r="N53" s="243">
        <v>399</v>
      </c>
      <c r="O53" s="251">
        <v>394</v>
      </c>
      <c r="P53" s="89"/>
      <c r="Q53" s="89"/>
      <c r="R53" s="89"/>
      <c r="S53" s="89"/>
      <c r="T53" s="89"/>
      <c r="U53" s="89"/>
    </row>
    <row r="54" spans="1:21" ht="24" customHeight="1" x14ac:dyDescent="0.15">
      <c r="A54" s="89"/>
      <c r="B54" s="214" t="s">
        <v>64</v>
      </c>
      <c r="C54" s="89"/>
      <c r="D54" s="89"/>
      <c r="E54" s="89"/>
      <c r="F54" s="89"/>
      <c r="G54" s="89"/>
      <c r="H54" s="89"/>
      <c r="I54" s="89"/>
      <c r="J54" s="89"/>
      <c r="K54" s="89"/>
      <c r="L54" s="89"/>
      <c r="M54" s="89"/>
      <c r="N54" s="89"/>
      <c r="O54" s="89"/>
      <c r="P54" s="89"/>
      <c r="Q54" s="89"/>
      <c r="R54" s="89"/>
      <c r="S54" s="89"/>
      <c r="T54" s="89"/>
      <c r="U54" s="89"/>
    </row>
    <row r="55" spans="1:21" ht="24" customHeight="1" x14ac:dyDescent="0.15">
      <c r="A55" s="89"/>
      <c r="B55" s="215" t="s">
        <v>7</v>
      </c>
      <c r="C55" s="220"/>
      <c r="D55" s="220"/>
      <c r="E55" s="220"/>
      <c r="F55" s="220"/>
      <c r="G55" s="220"/>
      <c r="H55" s="220"/>
      <c r="I55" s="220"/>
      <c r="J55" s="220"/>
      <c r="K55" s="236"/>
      <c r="L55" s="236"/>
      <c r="M55" s="236"/>
      <c r="N55" s="236"/>
      <c r="O55" s="252" t="s">
        <v>538</v>
      </c>
      <c r="P55" s="89"/>
      <c r="Q55" s="89"/>
      <c r="R55" s="89"/>
      <c r="S55" s="89"/>
      <c r="T55" s="89"/>
      <c r="U55" s="89"/>
    </row>
    <row r="56" spans="1:21" ht="31.5" customHeight="1" x14ac:dyDescent="0.15">
      <c r="A56" s="89"/>
      <c r="B56" s="216"/>
      <c r="C56" s="221"/>
      <c r="D56" s="221"/>
      <c r="E56" s="228"/>
      <c r="F56" s="228"/>
      <c r="G56" s="228"/>
      <c r="H56" s="228"/>
      <c r="I56" s="228"/>
      <c r="J56" s="231" t="s">
        <v>17</v>
      </c>
      <c r="K56" s="237" t="s">
        <v>539</v>
      </c>
      <c r="L56" s="244" t="s">
        <v>540</v>
      </c>
      <c r="M56" s="244" t="s">
        <v>541</v>
      </c>
      <c r="N56" s="244" t="s">
        <v>542</v>
      </c>
      <c r="O56" s="253" t="s">
        <v>543</v>
      </c>
      <c r="P56" s="89"/>
      <c r="Q56" s="89"/>
      <c r="R56" s="89"/>
      <c r="S56" s="89"/>
      <c r="T56" s="89"/>
      <c r="U56" s="89"/>
    </row>
    <row r="57" spans="1:21" ht="31.5" customHeight="1" x14ac:dyDescent="0.15">
      <c r="B57" s="1052" t="s">
        <v>51</v>
      </c>
      <c r="C57" s="1053"/>
      <c r="D57" s="1046" t="s">
        <v>67</v>
      </c>
      <c r="E57" s="1047"/>
      <c r="F57" s="1047"/>
      <c r="G57" s="1047"/>
      <c r="H57" s="1047"/>
      <c r="I57" s="1047"/>
      <c r="J57" s="1048"/>
      <c r="K57" s="238"/>
      <c r="L57" s="245"/>
      <c r="M57" s="245"/>
      <c r="N57" s="245"/>
      <c r="O57" s="254"/>
    </row>
    <row r="58" spans="1:21" ht="31.5" customHeight="1" x14ac:dyDescent="0.15">
      <c r="B58" s="1054"/>
      <c r="C58" s="1055"/>
      <c r="D58" s="1049" t="s">
        <v>69</v>
      </c>
      <c r="E58" s="1050"/>
      <c r="F58" s="1050"/>
      <c r="G58" s="1050"/>
      <c r="H58" s="1050"/>
      <c r="I58" s="1050"/>
      <c r="J58" s="1051"/>
      <c r="K58" s="239"/>
      <c r="L58" s="246"/>
      <c r="M58" s="246"/>
      <c r="N58" s="246"/>
      <c r="O58" s="255"/>
    </row>
    <row r="59" spans="1:21" ht="24" customHeight="1" x14ac:dyDescent="0.15">
      <c r="B59" s="217"/>
      <c r="C59" s="217"/>
      <c r="D59" s="226" t="s">
        <v>48</v>
      </c>
      <c r="E59" s="229"/>
      <c r="F59" s="229"/>
      <c r="G59" s="229"/>
      <c r="H59" s="229"/>
      <c r="I59" s="229"/>
      <c r="J59" s="229"/>
      <c r="K59" s="229"/>
      <c r="L59" s="229"/>
      <c r="M59" s="229"/>
      <c r="N59" s="229"/>
      <c r="O59" s="229"/>
    </row>
    <row r="60" spans="1:21" ht="24" customHeight="1" x14ac:dyDescent="0.15">
      <c r="B60" s="218"/>
      <c r="C60" s="218"/>
      <c r="D60" s="226" t="s">
        <v>42</v>
      </c>
      <c r="E60" s="229"/>
      <c r="F60" s="229"/>
      <c r="G60" s="229"/>
      <c r="H60" s="229"/>
      <c r="I60" s="229"/>
      <c r="J60" s="229"/>
      <c r="K60" s="229"/>
      <c r="L60" s="229"/>
      <c r="M60" s="229"/>
      <c r="N60" s="229"/>
      <c r="O60" s="229"/>
    </row>
    <row r="61" spans="1:21" ht="24" customHeight="1" x14ac:dyDescent="0.15">
      <c r="A61" s="89"/>
      <c r="B61" s="214"/>
      <c r="C61" s="89"/>
      <c r="D61" s="89"/>
      <c r="E61" s="89"/>
      <c r="F61" s="89"/>
      <c r="G61" s="89"/>
      <c r="H61" s="89"/>
      <c r="I61" s="89"/>
      <c r="J61" s="89"/>
      <c r="K61" s="89"/>
      <c r="L61" s="89"/>
      <c r="M61" s="89"/>
      <c r="N61" s="89"/>
      <c r="O61" s="89"/>
      <c r="P61" s="89"/>
      <c r="Q61" s="89"/>
      <c r="R61" s="89"/>
      <c r="S61" s="89"/>
      <c r="T61" s="89"/>
      <c r="U61" s="89"/>
    </row>
    <row r="62" spans="1:21" ht="24" customHeight="1" x14ac:dyDescent="0.15">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DZMHT7AU+3R+nH+Rztj91xwARBHMHV6Klattb4sf24FE30ZKS4Lv7w7PwiSYDBy5PP0bBSWGDXirM41CMlT1Wg==" saltValue="NcGKB2WY+Uqg0M9dtH4mw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55"/>
  <sheetViews>
    <sheetView showGridLines="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7" t="s">
        <v>23</v>
      </c>
    </row>
    <row r="40" spans="2:13" ht="27.75" customHeight="1" x14ac:dyDescent="0.15">
      <c r="B40" s="213" t="s">
        <v>27</v>
      </c>
      <c r="C40" s="219"/>
      <c r="D40" s="219"/>
      <c r="E40" s="227"/>
      <c r="F40" s="227"/>
      <c r="G40" s="227"/>
      <c r="H40" s="230" t="s">
        <v>17</v>
      </c>
      <c r="I40" s="232" t="s">
        <v>310</v>
      </c>
      <c r="J40" s="240" t="s">
        <v>533</v>
      </c>
      <c r="K40" s="240" t="s">
        <v>534</v>
      </c>
      <c r="L40" s="240" t="s">
        <v>535</v>
      </c>
      <c r="M40" s="267" t="s">
        <v>536</v>
      </c>
    </row>
    <row r="41" spans="2:13" ht="27.75" customHeight="1" x14ac:dyDescent="0.15">
      <c r="B41" s="1056" t="s">
        <v>37</v>
      </c>
      <c r="C41" s="1057"/>
      <c r="D41" s="222"/>
      <c r="E41" s="1062" t="s">
        <v>70</v>
      </c>
      <c r="F41" s="1062"/>
      <c r="G41" s="1062"/>
      <c r="H41" s="1063"/>
      <c r="I41" s="260">
        <v>14022</v>
      </c>
      <c r="J41" s="264">
        <v>13717</v>
      </c>
      <c r="K41" s="264">
        <v>13021</v>
      </c>
      <c r="L41" s="264">
        <v>12197</v>
      </c>
      <c r="M41" s="268">
        <v>11491</v>
      </c>
    </row>
    <row r="42" spans="2:13" ht="27.75" customHeight="1" x14ac:dyDescent="0.15">
      <c r="B42" s="1058"/>
      <c r="C42" s="1059"/>
      <c r="D42" s="223"/>
      <c r="E42" s="1064" t="s">
        <v>77</v>
      </c>
      <c r="F42" s="1064"/>
      <c r="G42" s="1064"/>
      <c r="H42" s="1065"/>
      <c r="I42" s="261" t="s">
        <v>210</v>
      </c>
      <c r="J42" s="265" t="s">
        <v>210</v>
      </c>
      <c r="K42" s="265" t="s">
        <v>210</v>
      </c>
      <c r="L42" s="265" t="s">
        <v>210</v>
      </c>
      <c r="M42" s="269" t="s">
        <v>210</v>
      </c>
    </row>
    <row r="43" spans="2:13" ht="27.75" customHeight="1" x14ac:dyDescent="0.15">
      <c r="B43" s="1058"/>
      <c r="C43" s="1059"/>
      <c r="D43" s="223"/>
      <c r="E43" s="1064" t="s">
        <v>79</v>
      </c>
      <c r="F43" s="1064"/>
      <c r="G43" s="1064"/>
      <c r="H43" s="1065"/>
      <c r="I43" s="261">
        <v>755</v>
      </c>
      <c r="J43" s="265">
        <v>731</v>
      </c>
      <c r="K43" s="265">
        <v>695</v>
      </c>
      <c r="L43" s="265">
        <v>652</v>
      </c>
      <c r="M43" s="269">
        <v>616</v>
      </c>
    </row>
    <row r="44" spans="2:13" ht="27.75" customHeight="1" x14ac:dyDescent="0.15">
      <c r="B44" s="1058"/>
      <c r="C44" s="1059"/>
      <c r="D44" s="223"/>
      <c r="E44" s="1064" t="s">
        <v>83</v>
      </c>
      <c r="F44" s="1064"/>
      <c r="G44" s="1064"/>
      <c r="H44" s="1065"/>
      <c r="I44" s="261">
        <v>199</v>
      </c>
      <c r="J44" s="265">
        <v>183</v>
      </c>
      <c r="K44" s="265">
        <v>161</v>
      </c>
      <c r="L44" s="265">
        <v>137</v>
      </c>
      <c r="M44" s="269">
        <v>116</v>
      </c>
    </row>
    <row r="45" spans="2:13" ht="27.75" customHeight="1" x14ac:dyDescent="0.15">
      <c r="B45" s="1058"/>
      <c r="C45" s="1059"/>
      <c r="D45" s="223"/>
      <c r="E45" s="1064" t="s">
        <v>85</v>
      </c>
      <c r="F45" s="1064"/>
      <c r="G45" s="1064"/>
      <c r="H45" s="1065"/>
      <c r="I45" s="261">
        <v>1517</v>
      </c>
      <c r="J45" s="265">
        <v>1407</v>
      </c>
      <c r="K45" s="265">
        <v>1332</v>
      </c>
      <c r="L45" s="265">
        <v>1263</v>
      </c>
      <c r="M45" s="269">
        <v>1209</v>
      </c>
    </row>
    <row r="46" spans="2:13" ht="27.75" customHeight="1" x14ac:dyDescent="0.15">
      <c r="B46" s="1058"/>
      <c r="C46" s="1059"/>
      <c r="D46" s="224"/>
      <c r="E46" s="1064" t="s">
        <v>84</v>
      </c>
      <c r="F46" s="1064"/>
      <c r="G46" s="1064"/>
      <c r="H46" s="1065"/>
      <c r="I46" s="261">
        <v>36</v>
      </c>
      <c r="J46" s="265" t="s">
        <v>210</v>
      </c>
      <c r="K46" s="265" t="s">
        <v>210</v>
      </c>
      <c r="L46" s="265" t="s">
        <v>210</v>
      </c>
      <c r="M46" s="269" t="s">
        <v>210</v>
      </c>
    </row>
    <row r="47" spans="2:13" ht="27.75" customHeight="1" x14ac:dyDescent="0.15">
      <c r="B47" s="1058"/>
      <c r="C47" s="1059"/>
      <c r="D47" s="257"/>
      <c r="E47" s="1066" t="s">
        <v>88</v>
      </c>
      <c r="F47" s="1067"/>
      <c r="G47" s="1067"/>
      <c r="H47" s="1068"/>
      <c r="I47" s="261" t="s">
        <v>210</v>
      </c>
      <c r="J47" s="265" t="s">
        <v>210</v>
      </c>
      <c r="K47" s="265" t="s">
        <v>210</v>
      </c>
      <c r="L47" s="265" t="s">
        <v>210</v>
      </c>
      <c r="M47" s="269" t="s">
        <v>210</v>
      </c>
    </row>
    <row r="48" spans="2:13" ht="27.75" customHeight="1" x14ac:dyDescent="0.15">
      <c r="B48" s="1058"/>
      <c r="C48" s="1059"/>
      <c r="D48" s="223"/>
      <c r="E48" s="1064" t="s">
        <v>92</v>
      </c>
      <c r="F48" s="1064"/>
      <c r="G48" s="1064"/>
      <c r="H48" s="1065"/>
      <c r="I48" s="261" t="s">
        <v>210</v>
      </c>
      <c r="J48" s="265" t="s">
        <v>210</v>
      </c>
      <c r="K48" s="265" t="s">
        <v>210</v>
      </c>
      <c r="L48" s="265" t="s">
        <v>210</v>
      </c>
      <c r="M48" s="269" t="s">
        <v>210</v>
      </c>
    </row>
    <row r="49" spans="2:13" ht="27.75" customHeight="1" x14ac:dyDescent="0.15">
      <c r="B49" s="1060"/>
      <c r="C49" s="1061"/>
      <c r="D49" s="223"/>
      <c r="E49" s="1064" t="s">
        <v>98</v>
      </c>
      <c r="F49" s="1064"/>
      <c r="G49" s="1064"/>
      <c r="H49" s="1065"/>
      <c r="I49" s="261" t="s">
        <v>210</v>
      </c>
      <c r="J49" s="265" t="s">
        <v>210</v>
      </c>
      <c r="K49" s="265" t="s">
        <v>210</v>
      </c>
      <c r="L49" s="265" t="s">
        <v>210</v>
      </c>
      <c r="M49" s="269" t="s">
        <v>210</v>
      </c>
    </row>
    <row r="50" spans="2:13" ht="27.75" customHeight="1" x14ac:dyDescent="0.15">
      <c r="B50" s="1071" t="s">
        <v>100</v>
      </c>
      <c r="C50" s="1072"/>
      <c r="D50" s="258"/>
      <c r="E50" s="1064" t="s">
        <v>102</v>
      </c>
      <c r="F50" s="1064"/>
      <c r="G50" s="1064"/>
      <c r="H50" s="1065"/>
      <c r="I50" s="261">
        <v>4392</v>
      </c>
      <c r="J50" s="265">
        <v>4572</v>
      </c>
      <c r="K50" s="265">
        <v>4323</v>
      </c>
      <c r="L50" s="265">
        <v>4268</v>
      </c>
      <c r="M50" s="269">
        <v>4577</v>
      </c>
    </row>
    <row r="51" spans="2:13" ht="27.75" customHeight="1" x14ac:dyDescent="0.15">
      <c r="B51" s="1058"/>
      <c r="C51" s="1059"/>
      <c r="D51" s="223"/>
      <c r="E51" s="1064" t="s">
        <v>105</v>
      </c>
      <c r="F51" s="1064"/>
      <c r="G51" s="1064"/>
      <c r="H51" s="1065"/>
      <c r="I51" s="261">
        <v>116</v>
      </c>
      <c r="J51" s="265">
        <v>88</v>
      </c>
      <c r="K51" s="265">
        <v>55</v>
      </c>
      <c r="L51" s="265">
        <v>34</v>
      </c>
      <c r="M51" s="269">
        <v>20</v>
      </c>
    </row>
    <row r="52" spans="2:13" ht="27.75" customHeight="1" x14ac:dyDescent="0.15">
      <c r="B52" s="1060"/>
      <c r="C52" s="1061"/>
      <c r="D52" s="223"/>
      <c r="E52" s="1064" t="s">
        <v>45</v>
      </c>
      <c r="F52" s="1064"/>
      <c r="G52" s="1064"/>
      <c r="H52" s="1065"/>
      <c r="I52" s="261">
        <v>12448</v>
      </c>
      <c r="J52" s="265">
        <v>12004</v>
      </c>
      <c r="K52" s="265">
        <v>11503</v>
      </c>
      <c r="L52" s="265">
        <v>10922</v>
      </c>
      <c r="M52" s="269">
        <v>10274</v>
      </c>
    </row>
    <row r="53" spans="2:13" ht="27.75" customHeight="1" x14ac:dyDescent="0.15">
      <c r="B53" s="1042" t="s">
        <v>54</v>
      </c>
      <c r="C53" s="1043"/>
      <c r="D53" s="225"/>
      <c r="E53" s="1069" t="s">
        <v>108</v>
      </c>
      <c r="F53" s="1069"/>
      <c r="G53" s="1069"/>
      <c r="H53" s="1070"/>
      <c r="I53" s="262">
        <v>-428</v>
      </c>
      <c r="J53" s="266">
        <v>-625</v>
      </c>
      <c r="K53" s="266">
        <v>-674</v>
      </c>
      <c r="L53" s="266">
        <v>-975</v>
      </c>
      <c r="M53" s="270">
        <v>-1440</v>
      </c>
    </row>
    <row r="54" spans="2:13" ht="27.75" customHeight="1" x14ac:dyDescent="0.15">
      <c r="B54" s="256" t="s">
        <v>0</v>
      </c>
      <c r="C54" s="196"/>
      <c r="D54" s="196"/>
      <c r="E54" s="259"/>
      <c r="F54" s="259"/>
      <c r="G54" s="259"/>
      <c r="H54" s="259"/>
      <c r="I54" s="263"/>
      <c r="J54" s="263"/>
      <c r="K54" s="263"/>
      <c r="L54" s="263"/>
      <c r="M54" s="263"/>
    </row>
    <row r="55" spans="2:13" x14ac:dyDescent="0.15"/>
  </sheetData>
  <sheetProtection algorithmName="SHA-512" hashValue="ZHperbpYonk6Gje6WHhY7NzQovWbKejLaXfN6lFaVXUNeYI2qHMC56m1vQ1JKc2gnn2/Z+L7jXNsuzJHkhxh/g==" saltValue="t2J7l1HL/HhOYsUTR4ph/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workbookViewId="0"/>
  </sheetViews>
  <sheetFormatPr defaultColWidth="0" defaultRowHeight="13.5"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9"/>
      <c r="C53" s="89"/>
      <c r="D53" s="89"/>
      <c r="E53" s="89"/>
      <c r="F53" s="89"/>
      <c r="G53" s="89"/>
      <c r="H53" s="286" t="s">
        <v>103</v>
      </c>
    </row>
    <row r="54" spans="2:8" ht="29.25" customHeight="1" x14ac:dyDescent="0.2">
      <c r="B54" s="271" t="s">
        <v>9</v>
      </c>
      <c r="C54" s="277"/>
      <c r="D54" s="277"/>
      <c r="E54" s="278" t="s">
        <v>17</v>
      </c>
      <c r="F54" s="279" t="s">
        <v>534</v>
      </c>
      <c r="G54" s="279" t="s">
        <v>535</v>
      </c>
      <c r="H54" s="287" t="s">
        <v>536</v>
      </c>
    </row>
    <row r="55" spans="2:8" ht="52.5" customHeight="1" x14ac:dyDescent="0.15">
      <c r="B55" s="272"/>
      <c r="C55" s="1073" t="s">
        <v>112</v>
      </c>
      <c r="D55" s="1073"/>
      <c r="E55" s="1074"/>
      <c r="F55" s="280">
        <v>866</v>
      </c>
      <c r="G55" s="280">
        <v>1017</v>
      </c>
      <c r="H55" s="288">
        <v>1118</v>
      </c>
    </row>
    <row r="56" spans="2:8" ht="52.5" customHeight="1" x14ac:dyDescent="0.15">
      <c r="B56" s="273"/>
      <c r="C56" s="1075" t="s">
        <v>116</v>
      </c>
      <c r="D56" s="1075"/>
      <c r="E56" s="1076"/>
      <c r="F56" s="281">
        <v>552</v>
      </c>
      <c r="G56" s="281">
        <v>433</v>
      </c>
      <c r="H56" s="289">
        <v>515</v>
      </c>
    </row>
    <row r="57" spans="2:8" ht="53.25" customHeight="1" x14ac:dyDescent="0.15">
      <c r="B57" s="273"/>
      <c r="C57" s="1077" t="s">
        <v>74</v>
      </c>
      <c r="D57" s="1077"/>
      <c r="E57" s="1078"/>
      <c r="F57" s="282">
        <v>3617</v>
      </c>
      <c r="G57" s="282">
        <v>3469</v>
      </c>
      <c r="H57" s="290">
        <v>3550</v>
      </c>
    </row>
    <row r="58" spans="2:8" ht="45.75" customHeight="1" x14ac:dyDescent="0.15">
      <c r="B58" s="274"/>
      <c r="C58" s="1079" t="s">
        <v>550</v>
      </c>
      <c r="D58" s="1080"/>
      <c r="E58" s="1081"/>
      <c r="F58" s="283">
        <v>1154</v>
      </c>
      <c r="G58" s="283">
        <v>1156</v>
      </c>
      <c r="H58" s="291">
        <v>1157</v>
      </c>
    </row>
    <row r="59" spans="2:8" ht="45.75" customHeight="1" x14ac:dyDescent="0.15">
      <c r="B59" s="274"/>
      <c r="C59" s="1079" t="s">
        <v>551</v>
      </c>
      <c r="D59" s="1080"/>
      <c r="E59" s="1081"/>
      <c r="F59" s="283">
        <v>611</v>
      </c>
      <c r="G59" s="283">
        <v>409</v>
      </c>
      <c r="H59" s="291">
        <v>410</v>
      </c>
    </row>
    <row r="60" spans="2:8" ht="45.75" customHeight="1" x14ac:dyDescent="0.15">
      <c r="B60" s="274"/>
      <c r="C60" s="1079" t="s">
        <v>552</v>
      </c>
      <c r="D60" s="1080"/>
      <c r="E60" s="1081"/>
      <c r="F60" s="283">
        <v>719</v>
      </c>
      <c r="G60" s="283">
        <v>588</v>
      </c>
      <c r="H60" s="291">
        <v>456</v>
      </c>
    </row>
    <row r="61" spans="2:8" ht="45.75" customHeight="1" x14ac:dyDescent="0.15">
      <c r="B61" s="274"/>
      <c r="C61" s="1079" t="s">
        <v>553</v>
      </c>
      <c r="D61" s="1080"/>
      <c r="E61" s="1081"/>
      <c r="F61" s="283">
        <v>357</v>
      </c>
      <c r="G61" s="283">
        <v>515</v>
      </c>
      <c r="H61" s="291">
        <v>707</v>
      </c>
    </row>
    <row r="62" spans="2:8" ht="45.75" customHeight="1" x14ac:dyDescent="0.15">
      <c r="B62" s="275"/>
      <c r="C62" s="1082" t="s">
        <v>554</v>
      </c>
      <c r="D62" s="1083"/>
      <c r="E62" s="1084"/>
      <c r="F62" s="284">
        <v>333</v>
      </c>
      <c r="G62" s="284">
        <v>333</v>
      </c>
      <c r="H62" s="292">
        <v>333</v>
      </c>
    </row>
    <row r="63" spans="2:8" ht="52.5" customHeight="1" x14ac:dyDescent="0.15">
      <c r="B63" s="276"/>
      <c r="C63" s="1085" t="s">
        <v>121</v>
      </c>
      <c r="D63" s="1085"/>
      <c r="E63" s="1086"/>
      <c r="F63" s="285">
        <v>5035</v>
      </c>
      <c r="G63" s="285">
        <v>4919</v>
      </c>
      <c r="H63" s="293">
        <v>5183</v>
      </c>
    </row>
    <row r="64" spans="2:8" x14ac:dyDescent="0.15"/>
  </sheetData>
  <sheetProtection algorithmName="SHA-512" hashValue="TjL81rBWYI79ZTEEkcPtRmqZohzOi3gKy4Yy4x0m+O/8a7tjxHvfz3RDfbUoSmwrHBCT1Rnj2fLo9q9E4VeYDQ==" saltValue="PPCpel6CwT2fAC1Jx34VI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FEADC-5EB4-4B6C-B809-E6248B9F7F02}">
  <sheetPr>
    <pageSetUpPr fitToPage="1"/>
  </sheetPr>
  <dimension ref="A1:DE85"/>
  <sheetViews>
    <sheetView showGridLines="0" topLeftCell="A46" zoomScaleNormal="100" zoomScaleSheetLayoutView="55" workbookViewId="0">
      <selection activeCell="AM71" sqref="AM71"/>
    </sheetView>
  </sheetViews>
  <sheetFormatPr defaultColWidth="0" defaultRowHeight="13.5" customHeight="1" zeroHeight="1" x14ac:dyDescent="0.15"/>
  <cols>
    <col min="1" max="1" width="6.375" style="1089" customWidth="1"/>
    <col min="2" max="107" width="2.5" style="1089" customWidth="1"/>
    <col min="108" max="108" width="6.125" style="1096" customWidth="1"/>
    <col min="109" max="109" width="5.875" style="1095" customWidth="1"/>
    <col min="110" max="16384" width="8.625" style="1089" hidden="1"/>
  </cols>
  <sheetData>
    <row r="1" spans="1:109" ht="42.75" customHeight="1" x14ac:dyDescent="0.15">
      <c r="A1" s="1087"/>
      <c r="B1" s="1088"/>
      <c r="DD1" s="1089"/>
      <c r="DE1" s="1089"/>
    </row>
    <row r="2" spans="1:109" ht="25.5" customHeight="1" x14ac:dyDescent="0.15">
      <c r="A2" s="1090"/>
      <c r="C2" s="1090"/>
      <c r="O2" s="1090"/>
      <c r="P2" s="1090"/>
      <c r="Q2" s="1090"/>
      <c r="R2" s="1090"/>
      <c r="S2" s="1090"/>
      <c r="T2" s="1090"/>
      <c r="U2" s="1090"/>
      <c r="V2" s="1090"/>
      <c r="W2" s="1090"/>
      <c r="X2" s="1090"/>
      <c r="Y2" s="1090"/>
      <c r="Z2" s="1090"/>
      <c r="AA2" s="1090"/>
      <c r="AB2" s="1090"/>
      <c r="AC2" s="1090"/>
      <c r="AD2" s="1090"/>
      <c r="AE2" s="1090"/>
      <c r="AF2" s="1090"/>
      <c r="AG2" s="1090"/>
      <c r="AH2" s="1090"/>
      <c r="AI2" s="1090"/>
      <c r="AU2" s="1090"/>
      <c r="BG2" s="1090"/>
      <c r="BS2" s="1090"/>
      <c r="CE2" s="1090"/>
      <c r="CQ2" s="1090"/>
      <c r="DD2" s="1089"/>
      <c r="DE2" s="1089"/>
    </row>
    <row r="3" spans="1:109" ht="25.5" customHeight="1" x14ac:dyDescent="0.15">
      <c r="A3" s="1090"/>
      <c r="C3" s="1090"/>
      <c r="O3" s="1090"/>
      <c r="P3" s="1090"/>
      <c r="Q3" s="1090"/>
      <c r="R3" s="1090"/>
      <c r="S3" s="1090"/>
      <c r="T3" s="1090"/>
      <c r="U3" s="1090"/>
      <c r="V3" s="1090"/>
      <c r="W3" s="1090"/>
      <c r="X3" s="1090"/>
      <c r="Y3" s="1090"/>
      <c r="Z3" s="1090"/>
      <c r="AA3" s="1090"/>
      <c r="AB3" s="1090"/>
      <c r="AC3" s="1090"/>
      <c r="AD3" s="1090"/>
      <c r="AE3" s="1090"/>
      <c r="AF3" s="1090"/>
      <c r="AG3" s="1090"/>
      <c r="AH3" s="1090"/>
      <c r="AI3" s="1090"/>
      <c r="AU3" s="1090"/>
      <c r="BG3" s="1090"/>
      <c r="BS3" s="1090"/>
      <c r="CE3" s="1090"/>
      <c r="CQ3" s="1090"/>
      <c r="DD3" s="1089"/>
      <c r="DE3" s="1089"/>
    </row>
    <row r="4" spans="1:109" s="82" customFormat="1" x14ac:dyDescent="0.15">
      <c r="A4" s="1090"/>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90"/>
      <c r="BA4" s="1090"/>
      <c r="BB4" s="1090"/>
      <c r="BC4" s="1090"/>
      <c r="BD4" s="1090"/>
      <c r="BE4" s="1090"/>
      <c r="BF4" s="1090"/>
      <c r="BG4" s="1090"/>
      <c r="BH4" s="1090"/>
      <c r="BI4" s="1090"/>
      <c r="BJ4" s="1090"/>
      <c r="BK4" s="1090"/>
      <c r="BL4" s="1090"/>
      <c r="BM4" s="1090"/>
      <c r="BN4" s="1090"/>
      <c r="BO4" s="1090"/>
      <c r="BP4" s="1090"/>
      <c r="BQ4" s="1090"/>
      <c r="BR4" s="1090"/>
      <c r="BS4" s="1090"/>
      <c r="BT4" s="1090"/>
      <c r="BU4" s="1090"/>
      <c r="BV4" s="1090"/>
      <c r="BW4" s="1090"/>
      <c r="BX4" s="1090"/>
      <c r="BY4" s="1090"/>
      <c r="BZ4" s="1090"/>
      <c r="CA4" s="1090"/>
      <c r="CB4" s="1090"/>
      <c r="CC4" s="1090"/>
      <c r="CD4" s="1090"/>
      <c r="CE4" s="1090"/>
      <c r="CF4" s="1090"/>
      <c r="CG4" s="1090"/>
      <c r="CH4" s="1090"/>
      <c r="CI4" s="1090"/>
      <c r="CJ4" s="1090"/>
      <c r="CK4" s="1090"/>
      <c r="CL4" s="1090"/>
      <c r="CM4" s="1090"/>
      <c r="CN4" s="1090"/>
      <c r="CO4" s="1090"/>
      <c r="CP4" s="1090"/>
      <c r="CQ4" s="1090"/>
      <c r="CR4" s="1090"/>
      <c r="CS4" s="1090"/>
      <c r="CT4" s="1090"/>
      <c r="CU4" s="1090"/>
      <c r="CV4" s="1090"/>
      <c r="CW4" s="1090"/>
      <c r="CX4" s="1090"/>
      <c r="CY4" s="1090"/>
      <c r="CZ4" s="1090"/>
      <c r="DA4" s="1090"/>
      <c r="DB4" s="1090"/>
      <c r="DC4" s="1090"/>
      <c r="DD4" s="1090"/>
      <c r="DE4" s="1090"/>
    </row>
    <row r="5" spans="1:109" s="82" customFormat="1" x14ac:dyDescent="0.15">
      <c r="A5" s="1090"/>
      <c r="B5" s="1090"/>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c r="AI5" s="1090"/>
      <c r="AJ5" s="1090"/>
      <c r="AK5" s="1090"/>
      <c r="AL5" s="1090"/>
      <c r="AM5" s="1090"/>
      <c r="AN5" s="1090"/>
      <c r="AO5" s="1090"/>
      <c r="AP5" s="1090"/>
      <c r="AQ5" s="1090"/>
      <c r="AR5" s="1090"/>
      <c r="AS5" s="1090"/>
      <c r="AT5" s="1090"/>
      <c r="AU5" s="1090"/>
      <c r="AV5" s="1090"/>
      <c r="AW5" s="1090"/>
      <c r="AX5" s="1090"/>
      <c r="AY5" s="1090"/>
      <c r="AZ5" s="1090"/>
      <c r="BA5" s="1090"/>
      <c r="BB5" s="1090"/>
      <c r="BC5" s="1090"/>
      <c r="BD5" s="1090"/>
      <c r="BE5" s="1090"/>
      <c r="BF5" s="1090"/>
      <c r="BG5" s="1090"/>
      <c r="BH5" s="1090"/>
      <c r="BI5" s="1090"/>
      <c r="BJ5" s="1090"/>
      <c r="BK5" s="1090"/>
      <c r="BL5" s="1090"/>
      <c r="BM5" s="1090"/>
      <c r="BN5" s="1090"/>
      <c r="BO5" s="1090"/>
      <c r="BP5" s="1090"/>
      <c r="BQ5" s="1090"/>
      <c r="BR5" s="1090"/>
      <c r="BS5" s="1090"/>
      <c r="BT5" s="1090"/>
      <c r="BU5" s="1090"/>
      <c r="BV5" s="1090"/>
      <c r="BW5" s="1090"/>
      <c r="BX5" s="1090"/>
      <c r="BY5" s="1090"/>
      <c r="BZ5" s="1090"/>
      <c r="CA5" s="1090"/>
      <c r="CB5" s="1090"/>
      <c r="CC5" s="1090"/>
      <c r="CD5" s="1090"/>
      <c r="CE5" s="1090"/>
      <c r="CF5" s="1090"/>
      <c r="CG5" s="1090"/>
      <c r="CH5" s="1090"/>
      <c r="CI5" s="1090"/>
      <c r="CJ5" s="1090"/>
      <c r="CK5" s="1090"/>
      <c r="CL5" s="1090"/>
      <c r="CM5" s="1090"/>
      <c r="CN5" s="1090"/>
      <c r="CO5" s="1090"/>
      <c r="CP5" s="1090"/>
      <c r="CQ5" s="1090"/>
      <c r="CR5" s="1090"/>
      <c r="CS5" s="1090"/>
      <c r="CT5" s="1090"/>
      <c r="CU5" s="1090"/>
      <c r="CV5" s="1090"/>
      <c r="CW5" s="1090"/>
      <c r="CX5" s="1090"/>
      <c r="CY5" s="1090"/>
      <c r="CZ5" s="1090"/>
      <c r="DA5" s="1090"/>
      <c r="DB5" s="1090"/>
      <c r="DC5" s="1090"/>
      <c r="DD5" s="1090"/>
      <c r="DE5" s="1090"/>
    </row>
    <row r="6" spans="1:109" s="82" customFormat="1" x14ac:dyDescent="0.15">
      <c r="A6" s="1090"/>
      <c r="B6" s="1090"/>
      <c r="C6" s="1090"/>
      <c r="D6" s="1090"/>
      <c r="E6" s="1090"/>
      <c r="F6" s="1090"/>
      <c r="G6" s="1090"/>
      <c r="H6" s="1090"/>
      <c r="I6" s="1090"/>
      <c r="J6" s="1090"/>
      <c r="K6" s="1090"/>
      <c r="L6" s="1090"/>
      <c r="M6" s="1090"/>
      <c r="N6" s="1090"/>
      <c r="O6" s="1090"/>
      <c r="P6" s="1090"/>
      <c r="Q6" s="1090"/>
      <c r="R6" s="1090"/>
      <c r="S6" s="1090"/>
      <c r="T6" s="1090"/>
      <c r="U6" s="1090"/>
      <c r="V6" s="1090"/>
      <c r="W6" s="1090"/>
      <c r="X6" s="1090"/>
      <c r="Y6" s="1090"/>
      <c r="Z6" s="1090"/>
      <c r="AA6" s="1090"/>
      <c r="AB6" s="1090"/>
      <c r="AC6" s="1090"/>
      <c r="AD6" s="1090"/>
      <c r="AE6" s="1090"/>
      <c r="AF6" s="1090"/>
      <c r="AG6" s="1090"/>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0"/>
      <c r="BP6" s="1090"/>
      <c r="BQ6" s="1090"/>
      <c r="BR6" s="1090"/>
      <c r="BS6" s="1090"/>
      <c r="BT6" s="1090"/>
      <c r="BU6" s="1090"/>
      <c r="BV6" s="1090"/>
      <c r="BW6" s="1090"/>
      <c r="BX6" s="1090"/>
      <c r="BY6" s="1090"/>
      <c r="BZ6" s="1090"/>
      <c r="CA6" s="1090"/>
      <c r="CB6" s="1090"/>
      <c r="CC6" s="1090"/>
      <c r="CD6" s="1090"/>
      <c r="CE6" s="1090"/>
      <c r="CF6" s="1090"/>
      <c r="CG6" s="1090"/>
      <c r="CH6" s="1090"/>
      <c r="CI6" s="1090"/>
      <c r="CJ6" s="1090"/>
      <c r="CK6" s="1090"/>
      <c r="CL6" s="1090"/>
      <c r="CM6" s="1090"/>
      <c r="CN6" s="1090"/>
      <c r="CO6" s="1090"/>
      <c r="CP6" s="1090"/>
      <c r="CQ6" s="1090"/>
      <c r="CR6" s="1090"/>
      <c r="CS6" s="1090"/>
      <c r="CT6" s="1090"/>
      <c r="CU6" s="1090"/>
      <c r="CV6" s="1090"/>
      <c r="CW6" s="1090"/>
      <c r="CX6" s="1090"/>
      <c r="CY6" s="1090"/>
      <c r="CZ6" s="1090"/>
      <c r="DA6" s="1090"/>
      <c r="DB6" s="1090"/>
      <c r="DC6" s="1090"/>
      <c r="DD6" s="1090"/>
      <c r="DE6" s="1090"/>
    </row>
    <row r="7" spans="1:109" s="82" customFormat="1" x14ac:dyDescent="0.15">
      <c r="A7" s="1090"/>
      <c r="B7" s="1090"/>
      <c r="C7" s="1090"/>
      <c r="D7" s="1090"/>
      <c r="E7" s="1090"/>
      <c r="F7" s="1090"/>
      <c r="G7" s="1090"/>
      <c r="H7" s="1090"/>
      <c r="I7" s="1090"/>
      <c r="J7" s="1090"/>
      <c r="K7" s="1090"/>
      <c r="L7" s="1090"/>
      <c r="M7" s="1090"/>
      <c r="N7" s="1090"/>
      <c r="O7" s="1090"/>
      <c r="P7" s="1090"/>
      <c r="Q7" s="1090"/>
      <c r="R7" s="1090"/>
      <c r="S7" s="1090"/>
      <c r="T7" s="1090"/>
      <c r="U7" s="1090"/>
      <c r="V7" s="1090"/>
      <c r="W7" s="1090"/>
      <c r="X7" s="1090"/>
      <c r="Y7" s="1090"/>
      <c r="Z7" s="1090"/>
      <c r="AA7" s="1090"/>
      <c r="AB7" s="1090"/>
      <c r="AC7" s="1090"/>
      <c r="AD7" s="1090"/>
      <c r="AE7" s="1090"/>
      <c r="AF7" s="1090"/>
      <c r="AG7" s="1090"/>
      <c r="AH7" s="1090"/>
      <c r="AI7" s="1090"/>
      <c r="AJ7" s="1090"/>
      <c r="AK7" s="1090"/>
      <c r="AL7" s="1090"/>
      <c r="AM7" s="1090"/>
      <c r="AN7" s="1090"/>
      <c r="AO7" s="1090"/>
      <c r="AP7" s="1090"/>
      <c r="AQ7" s="1090"/>
      <c r="AR7" s="1090"/>
      <c r="AS7" s="1090"/>
      <c r="AT7" s="1090"/>
      <c r="AU7" s="1090"/>
      <c r="AV7" s="1090"/>
      <c r="AW7" s="1090"/>
      <c r="AX7" s="1090"/>
      <c r="AY7" s="1090"/>
      <c r="AZ7" s="1090"/>
      <c r="BA7" s="1090"/>
      <c r="BB7" s="1090"/>
      <c r="BC7" s="1090"/>
      <c r="BD7" s="1090"/>
      <c r="BE7" s="1090"/>
      <c r="BF7" s="1090"/>
      <c r="BG7" s="1090"/>
      <c r="BH7" s="1090"/>
      <c r="BI7" s="1090"/>
      <c r="BJ7" s="1090"/>
      <c r="BK7" s="1090"/>
      <c r="BL7" s="1090"/>
      <c r="BM7" s="1090"/>
      <c r="BN7" s="1090"/>
      <c r="BO7" s="1090"/>
      <c r="BP7" s="1090"/>
      <c r="BQ7" s="1090"/>
      <c r="BR7" s="1090"/>
      <c r="BS7" s="1090"/>
      <c r="BT7" s="1090"/>
      <c r="BU7" s="1090"/>
      <c r="BV7" s="1090"/>
      <c r="BW7" s="1090"/>
      <c r="BX7" s="1090"/>
      <c r="BY7" s="1090"/>
      <c r="BZ7" s="1090"/>
      <c r="CA7" s="1090"/>
      <c r="CB7" s="1090"/>
      <c r="CC7" s="1090"/>
      <c r="CD7" s="1090"/>
      <c r="CE7" s="1090"/>
      <c r="CF7" s="1090"/>
      <c r="CG7" s="1090"/>
      <c r="CH7" s="1090"/>
      <c r="CI7" s="1090"/>
      <c r="CJ7" s="1090"/>
      <c r="CK7" s="1090"/>
      <c r="CL7" s="1090"/>
      <c r="CM7" s="1090"/>
      <c r="CN7" s="1090"/>
      <c r="CO7" s="1090"/>
      <c r="CP7" s="1090"/>
      <c r="CQ7" s="1090"/>
      <c r="CR7" s="1090"/>
      <c r="CS7" s="1090"/>
      <c r="CT7" s="1090"/>
      <c r="CU7" s="1090"/>
      <c r="CV7" s="1090"/>
      <c r="CW7" s="1090"/>
      <c r="CX7" s="1090"/>
      <c r="CY7" s="1090"/>
      <c r="CZ7" s="1090"/>
      <c r="DA7" s="1090"/>
      <c r="DB7" s="1090"/>
      <c r="DC7" s="1090"/>
      <c r="DD7" s="1090"/>
      <c r="DE7" s="1090"/>
    </row>
    <row r="8" spans="1:109" s="82" customFormat="1" x14ac:dyDescent="0.15">
      <c r="A8" s="1090"/>
      <c r="B8" s="1090"/>
      <c r="C8" s="1090"/>
      <c r="D8" s="1090"/>
      <c r="E8" s="1090"/>
      <c r="F8" s="1090"/>
      <c r="G8" s="1090"/>
      <c r="H8" s="1090"/>
      <c r="I8" s="1090"/>
      <c r="J8" s="1090"/>
      <c r="K8" s="1090"/>
      <c r="L8" s="1090"/>
      <c r="M8" s="1090"/>
      <c r="N8" s="1090"/>
      <c r="O8" s="1090"/>
      <c r="P8" s="1090"/>
      <c r="Q8" s="1090"/>
      <c r="R8" s="1090"/>
      <c r="S8" s="1090"/>
      <c r="T8" s="1090"/>
      <c r="U8" s="1090"/>
      <c r="V8" s="1090"/>
      <c r="W8" s="1090"/>
      <c r="X8" s="1090"/>
      <c r="Y8" s="1090"/>
      <c r="Z8" s="1090"/>
      <c r="AA8" s="1090"/>
      <c r="AB8" s="1090"/>
      <c r="AC8" s="1090"/>
      <c r="AD8" s="1090"/>
      <c r="AE8" s="1090"/>
      <c r="AF8" s="1090"/>
      <c r="AG8" s="1090"/>
      <c r="AH8" s="1090"/>
      <c r="AI8" s="1090"/>
      <c r="AJ8" s="1090"/>
      <c r="AK8" s="1090"/>
      <c r="AL8" s="1090"/>
      <c r="AM8" s="1090"/>
      <c r="AN8" s="1090"/>
      <c r="AO8" s="1090"/>
      <c r="AP8" s="1090"/>
      <c r="AQ8" s="1090"/>
      <c r="AR8" s="1090"/>
      <c r="AS8" s="1090"/>
      <c r="AT8" s="1090"/>
      <c r="AU8" s="1090"/>
      <c r="AV8" s="1090"/>
      <c r="AW8" s="1090"/>
      <c r="AX8" s="1090"/>
      <c r="AY8" s="1090"/>
      <c r="AZ8" s="1090"/>
      <c r="BA8" s="1090"/>
      <c r="BB8" s="1090"/>
      <c r="BC8" s="1090"/>
      <c r="BD8" s="1090"/>
      <c r="BE8" s="1090"/>
      <c r="BF8" s="1090"/>
      <c r="BG8" s="1090"/>
      <c r="BH8" s="1090"/>
      <c r="BI8" s="1090"/>
      <c r="BJ8" s="1090"/>
      <c r="BK8" s="1090"/>
      <c r="BL8" s="1090"/>
      <c r="BM8" s="1090"/>
      <c r="BN8" s="1090"/>
      <c r="BO8" s="1090"/>
      <c r="BP8" s="1090"/>
      <c r="BQ8" s="1090"/>
      <c r="BR8" s="1090"/>
      <c r="BS8" s="1090"/>
      <c r="BT8" s="1090"/>
      <c r="BU8" s="1090"/>
      <c r="BV8" s="1090"/>
      <c r="BW8" s="1090"/>
      <c r="BX8" s="1090"/>
      <c r="BY8" s="1090"/>
      <c r="BZ8" s="1090"/>
      <c r="CA8" s="1090"/>
      <c r="CB8" s="1090"/>
      <c r="CC8" s="1090"/>
      <c r="CD8" s="1090"/>
      <c r="CE8" s="1090"/>
      <c r="CF8" s="1090"/>
      <c r="CG8" s="1090"/>
      <c r="CH8" s="1090"/>
      <c r="CI8" s="1090"/>
      <c r="CJ8" s="1090"/>
      <c r="CK8" s="1090"/>
      <c r="CL8" s="1090"/>
      <c r="CM8" s="1090"/>
      <c r="CN8" s="1090"/>
      <c r="CO8" s="1090"/>
      <c r="CP8" s="1090"/>
      <c r="CQ8" s="1090"/>
      <c r="CR8" s="1090"/>
      <c r="CS8" s="1090"/>
      <c r="CT8" s="1090"/>
      <c r="CU8" s="1090"/>
      <c r="CV8" s="1090"/>
      <c r="CW8" s="1090"/>
      <c r="CX8" s="1090"/>
      <c r="CY8" s="1090"/>
      <c r="CZ8" s="1090"/>
      <c r="DA8" s="1090"/>
      <c r="DB8" s="1090"/>
      <c r="DC8" s="1090"/>
      <c r="DD8" s="1090"/>
      <c r="DE8" s="1090"/>
    </row>
    <row r="9" spans="1:109" s="82" customFormat="1" x14ac:dyDescent="0.15">
      <c r="A9" s="1090"/>
      <c r="B9" s="1090"/>
      <c r="C9" s="1090"/>
      <c r="D9" s="1090"/>
      <c r="E9" s="1090"/>
      <c r="F9" s="1090"/>
      <c r="G9" s="1090"/>
      <c r="H9" s="1090"/>
      <c r="I9" s="1090"/>
      <c r="J9" s="1090"/>
      <c r="K9" s="1090"/>
      <c r="L9" s="1090"/>
      <c r="M9" s="1090"/>
      <c r="N9" s="1090"/>
      <c r="O9" s="1090"/>
      <c r="P9" s="1090"/>
      <c r="Q9" s="1090"/>
      <c r="R9" s="1090"/>
      <c r="S9" s="1090"/>
      <c r="T9" s="1090"/>
      <c r="U9" s="1090"/>
      <c r="V9" s="1090"/>
      <c r="W9" s="1090"/>
      <c r="X9" s="1090"/>
      <c r="Y9" s="1090"/>
      <c r="Z9" s="1090"/>
      <c r="AA9" s="1090"/>
      <c r="AB9" s="1090"/>
      <c r="AC9" s="1090"/>
      <c r="AD9" s="1090"/>
      <c r="AE9" s="1090"/>
      <c r="AF9" s="1090"/>
      <c r="AG9" s="1090"/>
      <c r="AH9" s="1090"/>
      <c r="AI9" s="1090"/>
      <c r="AJ9" s="1090"/>
      <c r="AK9" s="1090"/>
      <c r="AL9" s="1090"/>
      <c r="AM9" s="1090"/>
      <c r="AN9" s="1090"/>
      <c r="AO9" s="1090"/>
      <c r="AP9" s="1090"/>
      <c r="AQ9" s="1090"/>
      <c r="AR9" s="1090"/>
      <c r="AS9" s="1090"/>
      <c r="AT9" s="1090"/>
      <c r="AU9" s="1090"/>
      <c r="AV9" s="1090"/>
      <c r="AW9" s="1090"/>
      <c r="AX9" s="1090"/>
      <c r="AY9" s="1090"/>
      <c r="AZ9" s="1090"/>
      <c r="BA9" s="1090"/>
      <c r="BB9" s="1090"/>
      <c r="BC9" s="1090"/>
      <c r="BD9" s="1090"/>
      <c r="BE9" s="1090"/>
      <c r="BF9" s="1090"/>
      <c r="BG9" s="1090"/>
      <c r="BH9" s="1090"/>
      <c r="BI9" s="1090"/>
      <c r="BJ9" s="1090"/>
      <c r="BK9" s="1090"/>
      <c r="BL9" s="1090"/>
      <c r="BM9" s="1090"/>
      <c r="BN9" s="1090"/>
      <c r="BO9" s="1090"/>
      <c r="BP9" s="1090"/>
      <c r="BQ9" s="1090"/>
      <c r="BR9" s="1090"/>
      <c r="BS9" s="1090"/>
      <c r="BT9" s="1090"/>
      <c r="BU9" s="1090"/>
      <c r="BV9" s="1090"/>
      <c r="BW9" s="1090"/>
      <c r="BX9" s="1090"/>
      <c r="BY9" s="1090"/>
      <c r="BZ9" s="1090"/>
      <c r="CA9" s="1090"/>
      <c r="CB9" s="1090"/>
      <c r="CC9" s="1090"/>
      <c r="CD9" s="1090"/>
      <c r="CE9" s="1090"/>
      <c r="CF9" s="1090"/>
      <c r="CG9" s="1090"/>
      <c r="CH9" s="1090"/>
      <c r="CI9" s="1090"/>
      <c r="CJ9" s="1090"/>
      <c r="CK9" s="1090"/>
      <c r="CL9" s="1090"/>
      <c r="CM9" s="1090"/>
      <c r="CN9" s="1090"/>
      <c r="CO9" s="1090"/>
      <c r="CP9" s="1090"/>
      <c r="CQ9" s="1090"/>
      <c r="CR9" s="1090"/>
      <c r="CS9" s="1090"/>
      <c r="CT9" s="1090"/>
      <c r="CU9" s="1090"/>
      <c r="CV9" s="1090"/>
      <c r="CW9" s="1090"/>
      <c r="CX9" s="1090"/>
      <c r="CY9" s="1090"/>
      <c r="CZ9" s="1090"/>
      <c r="DA9" s="1090"/>
      <c r="DB9" s="1090"/>
      <c r="DC9" s="1090"/>
      <c r="DD9" s="1090"/>
      <c r="DE9" s="1090"/>
    </row>
    <row r="10" spans="1:109" s="82" customFormat="1" x14ac:dyDescent="0.15">
      <c r="A10" s="1090"/>
      <c r="B10" s="1090"/>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0"/>
      <c r="AY10" s="1090"/>
      <c r="AZ10" s="1090"/>
      <c r="BA10" s="1090"/>
      <c r="BB10" s="1090"/>
      <c r="BC10" s="1090"/>
      <c r="BD10" s="1090"/>
      <c r="BE10" s="1090"/>
      <c r="BF10" s="1090"/>
      <c r="BG10" s="1090"/>
      <c r="BH10" s="1090"/>
      <c r="BI10" s="1090"/>
      <c r="BJ10" s="1090"/>
      <c r="BK10" s="1090"/>
      <c r="BL10" s="1090"/>
      <c r="BM10" s="1090"/>
      <c r="BN10" s="1090"/>
      <c r="BO10" s="1090"/>
      <c r="BP10" s="1090"/>
      <c r="BQ10" s="1090"/>
      <c r="BR10" s="1090"/>
      <c r="BS10" s="1090"/>
      <c r="BT10" s="1090"/>
      <c r="BU10" s="1090"/>
      <c r="BV10" s="1090"/>
      <c r="BW10" s="1090"/>
      <c r="BX10" s="1090"/>
      <c r="BY10" s="1090"/>
      <c r="BZ10" s="1090"/>
      <c r="CA10" s="1090"/>
      <c r="CB10" s="1090"/>
      <c r="CC10" s="1090"/>
      <c r="CD10" s="1090"/>
      <c r="CE10" s="1090"/>
      <c r="CF10" s="1090"/>
      <c r="CG10" s="1090"/>
      <c r="CH10" s="1090"/>
      <c r="CI10" s="1090"/>
      <c r="CJ10" s="1090"/>
      <c r="CK10" s="1090"/>
      <c r="CL10" s="1090"/>
      <c r="CM10" s="1090"/>
      <c r="CN10" s="1090"/>
      <c r="CO10" s="1090"/>
      <c r="CP10" s="1090"/>
      <c r="CQ10" s="1090"/>
      <c r="CR10" s="1090"/>
      <c r="CS10" s="1090"/>
      <c r="CT10" s="1090"/>
      <c r="CU10" s="1090"/>
      <c r="CV10" s="1090"/>
      <c r="CW10" s="1090"/>
      <c r="CX10" s="1090"/>
      <c r="CY10" s="1090"/>
      <c r="CZ10" s="1090"/>
      <c r="DA10" s="1090"/>
      <c r="DB10" s="1090"/>
      <c r="DC10" s="1090"/>
      <c r="DD10" s="1090"/>
      <c r="DE10" s="1090"/>
    </row>
    <row r="11" spans="1:109" s="82" customFormat="1" x14ac:dyDescent="0.15">
      <c r="A11" s="1090"/>
      <c r="B11" s="1090"/>
      <c r="C11" s="1090"/>
      <c r="D11" s="1090"/>
      <c r="E11" s="1090"/>
      <c r="F11" s="1090"/>
      <c r="G11" s="1090"/>
      <c r="H11" s="1090"/>
      <c r="I11" s="1090"/>
      <c r="J11" s="1090"/>
      <c r="K11" s="1090"/>
      <c r="L11" s="1090"/>
      <c r="M11" s="1090"/>
      <c r="N11" s="1090"/>
      <c r="O11" s="1090"/>
      <c r="P11" s="1090"/>
      <c r="Q11" s="1090"/>
      <c r="R11" s="1090"/>
      <c r="S11" s="1090"/>
      <c r="T11" s="1090"/>
      <c r="U11" s="1090"/>
      <c r="V11" s="1090"/>
      <c r="W11" s="1090"/>
      <c r="X11" s="1090"/>
      <c r="Y11" s="1090"/>
      <c r="Z11" s="1090"/>
      <c r="AA11" s="1090"/>
      <c r="AB11" s="1090"/>
      <c r="AC11" s="1090"/>
      <c r="AD11" s="1090"/>
      <c r="AE11" s="1090"/>
      <c r="AF11" s="1090"/>
      <c r="AG11" s="1090"/>
      <c r="AH11" s="1090"/>
      <c r="AI11" s="1090"/>
      <c r="AJ11" s="1090"/>
      <c r="AK11" s="1090"/>
      <c r="AL11" s="1090"/>
      <c r="AM11" s="1090"/>
      <c r="AN11" s="1090"/>
      <c r="AO11" s="1090"/>
      <c r="AP11" s="1090"/>
      <c r="AQ11" s="1090"/>
      <c r="AR11" s="1090"/>
      <c r="AS11" s="1090"/>
      <c r="AT11" s="1090"/>
      <c r="AU11" s="1090"/>
      <c r="AV11" s="1090"/>
      <c r="AW11" s="1090"/>
      <c r="AX11" s="1090"/>
      <c r="AY11" s="1090"/>
      <c r="AZ11" s="1090"/>
      <c r="BA11" s="1090"/>
      <c r="BB11" s="1090"/>
      <c r="BC11" s="1090"/>
      <c r="BD11" s="1090"/>
      <c r="BE11" s="1090"/>
      <c r="BF11" s="1090"/>
      <c r="BG11" s="1090"/>
      <c r="BH11" s="1090"/>
      <c r="BI11" s="1090"/>
      <c r="BJ11" s="1090"/>
      <c r="BK11" s="1090"/>
      <c r="BL11" s="1090"/>
      <c r="BM11" s="1090"/>
      <c r="BN11" s="1090"/>
      <c r="BO11" s="1090"/>
      <c r="BP11" s="1090"/>
      <c r="BQ11" s="1090"/>
      <c r="BR11" s="1090"/>
      <c r="BS11" s="1090"/>
      <c r="BT11" s="1090"/>
      <c r="BU11" s="1090"/>
      <c r="BV11" s="1090"/>
      <c r="BW11" s="1090"/>
      <c r="BX11" s="1090"/>
      <c r="BY11" s="1090"/>
      <c r="BZ11" s="1090"/>
      <c r="CA11" s="1090"/>
      <c r="CB11" s="1090"/>
      <c r="CC11" s="1090"/>
      <c r="CD11" s="1090"/>
      <c r="CE11" s="1090"/>
      <c r="CF11" s="1090"/>
      <c r="CG11" s="1090"/>
      <c r="CH11" s="1090"/>
      <c r="CI11" s="1090"/>
      <c r="CJ11" s="1090"/>
      <c r="CK11" s="1090"/>
      <c r="CL11" s="1090"/>
      <c r="CM11" s="1090"/>
      <c r="CN11" s="1090"/>
      <c r="CO11" s="1090"/>
      <c r="CP11" s="1090"/>
      <c r="CQ11" s="1090"/>
      <c r="CR11" s="1090"/>
      <c r="CS11" s="1090"/>
      <c r="CT11" s="1090"/>
      <c r="CU11" s="1090"/>
      <c r="CV11" s="1090"/>
      <c r="CW11" s="1090"/>
      <c r="CX11" s="1090"/>
      <c r="CY11" s="1090"/>
      <c r="CZ11" s="1090"/>
      <c r="DA11" s="1090"/>
      <c r="DB11" s="1090"/>
      <c r="DC11" s="1090"/>
      <c r="DD11" s="1090"/>
      <c r="DE11" s="1090"/>
    </row>
    <row r="12" spans="1:109" s="82" customFormat="1" x14ac:dyDescent="0.15">
      <c r="A12" s="1090"/>
      <c r="B12" s="1090"/>
      <c r="C12" s="1090"/>
      <c r="D12" s="1090"/>
      <c r="E12" s="1090"/>
      <c r="F12" s="1090"/>
      <c r="G12" s="1090"/>
      <c r="H12" s="1090"/>
      <c r="I12" s="1090"/>
      <c r="J12" s="1090"/>
      <c r="K12" s="1090"/>
      <c r="L12" s="1090"/>
      <c r="M12" s="1090"/>
      <c r="N12" s="1090"/>
      <c r="O12" s="1090"/>
      <c r="P12" s="1090"/>
      <c r="Q12" s="1090"/>
      <c r="R12" s="1090"/>
      <c r="S12" s="1090"/>
      <c r="T12" s="1090"/>
      <c r="U12" s="1090"/>
      <c r="V12" s="1090"/>
      <c r="W12" s="1090"/>
      <c r="X12" s="1090"/>
      <c r="Y12" s="1090"/>
      <c r="Z12" s="1090"/>
      <c r="AA12" s="1090"/>
      <c r="AB12" s="1090"/>
      <c r="AC12" s="1090"/>
      <c r="AD12" s="1090"/>
      <c r="AE12" s="1090"/>
      <c r="AF12" s="1090"/>
      <c r="AG12" s="1090"/>
      <c r="AH12" s="1090"/>
      <c r="AI12" s="1090"/>
      <c r="AJ12" s="1090"/>
      <c r="AK12" s="1090"/>
      <c r="AL12" s="1090"/>
      <c r="AM12" s="1090"/>
      <c r="AN12" s="1090"/>
      <c r="AO12" s="1090"/>
      <c r="AP12" s="1090"/>
      <c r="AQ12" s="1090"/>
      <c r="AR12" s="1090"/>
      <c r="AS12" s="1090"/>
      <c r="AT12" s="1090"/>
      <c r="AU12" s="1090"/>
      <c r="AV12" s="1090"/>
      <c r="AW12" s="1090"/>
      <c r="AX12" s="1090"/>
      <c r="AY12" s="1090"/>
      <c r="AZ12" s="1090"/>
      <c r="BA12" s="1090"/>
      <c r="BB12" s="1090"/>
      <c r="BC12" s="1090"/>
      <c r="BD12" s="1090"/>
      <c r="BE12" s="1090"/>
      <c r="BF12" s="1090"/>
      <c r="BG12" s="1090"/>
      <c r="BH12" s="1090"/>
      <c r="BI12" s="1090"/>
      <c r="BJ12" s="1090"/>
      <c r="BK12" s="1090"/>
      <c r="BL12" s="1090"/>
      <c r="BM12" s="1090"/>
      <c r="BN12" s="1090"/>
      <c r="BO12" s="1090"/>
      <c r="BP12" s="1090"/>
      <c r="BQ12" s="1090"/>
      <c r="BR12" s="1090"/>
      <c r="BS12" s="1090"/>
      <c r="BT12" s="1090"/>
      <c r="BU12" s="1090"/>
      <c r="BV12" s="1090"/>
      <c r="BW12" s="1090"/>
      <c r="BX12" s="1090"/>
      <c r="BY12" s="1090"/>
      <c r="BZ12" s="1090"/>
      <c r="CA12" s="1090"/>
      <c r="CB12" s="1090"/>
      <c r="CC12" s="1090"/>
      <c r="CD12" s="1090"/>
      <c r="CE12" s="1090"/>
      <c r="CF12" s="1090"/>
      <c r="CG12" s="1090"/>
      <c r="CH12" s="1090"/>
      <c r="CI12" s="1090"/>
      <c r="CJ12" s="1090"/>
      <c r="CK12" s="1090"/>
      <c r="CL12" s="1090"/>
      <c r="CM12" s="1090"/>
      <c r="CN12" s="1090"/>
      <c r="CO12" s="1090"/>
      <c r="CP12" s="1090"/>
      <c r="CQ12" s="1090"/>
      <c r="CR12" s="1090"/>
      <c r="CS12" s="1090"/>
      <c r="CT12" s="1090"/>
      <c r="CU12" s="1090"/>
      <c r="CV12" s="1090"/>
      <c r="CW12" s="1090"/>
      <c r="CX12" s="1090"/>
      <c r="CY12" s="1090"/>
      <c r="CZ12" s="1090"/>
      <c r="DA12" s="1090"/>
      <c r="DB12" s="1090"/>
      <c r="DC12" s="1090"/>
      <c r="DD12" s="1090"/>
      <c r="DE12" s="1090"/>
    </row>
    <row r="13" spans="1:109" s="82" customFormat="1" x14ac:dyDescent="0.15">
      <c r="A13" s="1090"/>
      <c r="B13" s="1090"/>
      <c r="C13" s="1090"/>
      <c r="D13" s="1090"/>
      <c r="E13" s="1090"/>
      <c r="F13" s="1090"/>
      <c r="G13" s="1090"/>
      <c r="H13" s="1090"/>
      <c r="I13" s="1090"/>
      <c r="J13" s="1090"/>
      <c r="K13" s="1090"/>
      <c r="L13" s="1090"/>
      <c r="M13" s="1090"/>
      <c r="N13" s="1090"/>
      <c r="O13" s="1090"/>
      <c r="P13" s="1090"/>
      <c r="Q13" s="1090"/>
      <c r="R13" s="1090"/>
      <c r="S13" s="1090"/>
      <c r="T13" s="1090"/>
      <c r="U13" s="1090"/>
      <c r="V13" s="1090"/>
      <c r="W13" s="1090"/>
      <c r="X13" s="1090"/>
      <c r="Y13" s="1090"/>
      <c r="Z13" s="1090"/>
      <c r="AA13" s="1090"/>
      <c r="AB13" s="1090"/>
      <c r="AC13" s="1090"/>
      <c r="AD13" s="1090"/>
      <c r="AE13" s="1090"/>
      <c r="AF13" s="1090"/>
      <c r="AG13" s="1090"/>
      <c r="AH13" s="1090"/>
      <c r="AI13" s="1090"/>
      <c r="AJ13" s="1090"/>
      <c r="AK13" s="1090"/>
      <c r="AL13" s="1090"/>
      <c r="AM13" s="1090"/>
      <c r="AN13" s="1090"/>
      <c r="AO13" s="1090"/>
      <c r="AP13" s="1090"/>
      <c r="AQ13" s="1090"/>
      <c r="AR13" s="1090"/>
      <c r="AS13" s="1090"/>
      <c r="AT13" s="1090"/>
      <c r="AU13" s="1090"/>
      <c r="AV13" s="1090"/>
      <c r="AW13" s="1090"/>
      <c r="AX13" s="1090"/>
      <c r="AY13" s="1090"/>
      <c r="AZ13" s="1090"/>
      <c r="BA13" s="1090"/>
      <c r="BB13" s="1090"/>
      <c r="BC13" s="1090"/>
      <c r="BD13" s="1090"/>
      <c r="BE13" s="1090"/>
      <c r="BF13" s="1090"/>
      <c r="BG13" s="1090"/>
      <c r="BH13" s="1090"/>
      <c r="BI13" s="1090"/>
      <c r="BJ13" s="1090"/>
      <c r="BK13" s="1090"/>
      <c r="BL13" s="1090"/>
      <c r="BM13" s="1090"/>
      <c r="BN13" s="1090"/>
      <c r="BO13" s="1090"/>
      <c r="BP13" s="1090"/>
      <c r="BQ13" s="1090"/>
      <c r="BR13" s="1090"/>
      <c r="BS13" s="1090"/>
      <c r="BT13" s="1090"/>
      <c r="BU13" s="1090"/>
      <c r="BV13" s="1090"/>
      <c r="BW13" s="1090"/>
      <c r="BX13" s="1090"/>
      <c r="BY13" s="1090"/>
      <c r="BZ13" s="1090"/>
      <c r="CA13" s="1090"/>
      <c r="CB13" s="1090"/>
      <c r="CC13" s="1090"/>
      <c r="CD13" s="1090"/>
      <c r="CE13" s="1090"/>
      <c r="CF13" s="1090"/>
      <c r="CG13" s="1090"/>
      <c r="CH13" s="1090"/>
      <c r="CI13" s="1090"/>
      <c r="CJ13" s="1090"/>
      <c r="CK13" s="1090"/>
      <c r="CL13" s="1090"/>
      <c r="CM13" s="1090"/>
      <c r="CN13" s="1090"/>
      <c r="CO13" s="1090"/>
      <c r="CP13" s="1090"/>
      <c r="CQ13" s="1090"/>
      <c r="CR13" s="1090"/>
      <c r="CS13" s="1090"/>
      <c r="CT13" s="1090"/>
      <c r="CU13" s="1090"/>
      <c r="CV13" s="1090"/>
      <c r="CW13" s="1090"/>
      <c r="CX13" s="1090"/>
      <c r="CY13" s="1090"/>
      <c r="CZ13" s="1090"/>
      <c r="DA13" s="1090"/>
      <c r="DB13" s="1090"/>
      <c r="DC13" s="1090"/>
      <c r="DD13" s="1090"/>
      <c r="DE13" s="1090"/>
    </row>
    <row r="14" spans="1:109" s="82" customFormat="1" x14ac:dyDescent="0.15">
      <c r="A14" s="1090"/>
      <c r="B14" s="1090"/>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c r="AN14" s="1090"/>
      <c r="AO14" s="1090"/>
      <c r="AP14" s="1090"/>
      <c r="AQ14" s="1090"/>
      <c r="AR14" s="1090"/>
      <c r="AS14" s="1090"/>
      <c r="AT14" s="1090"/>
      <c r="AU14" s="1090"/>
      <c r="AV14" s="1090"/>
      <c r="AW14" s="1090"/>
      <c r="AX14" s="1090"/>
      <c r="AY14" s="1090"/>
      <c r="AZ14" s="1090"/>
      <c r="BA14" s="1090"/>
      <c r="BB14" s="1090"/>
      <c r="BC14" s="1090"/>
      <c r="BD14" s="1090"/>
      <c r="BE14" s="1090"/>
      <c r="BF14" s="1090"/>
      <c r="BG14" s="1090"/>
      <c r="BH14" s="1090"/>
      <c r="BI14" s="1090"/>
      <c r="BJ14" s="1090"/>
      <c r="BK14" s="1090"/>
      <c r="BL14" s="1090"/>
      <c r="BM14" s="1090"/>
      <c r="BN14" s="1090"/>
      <c r="BO14" s="1090"/>
      <c r="BP14" s="1090"/>
      <c r="BQ14" s="1090"/>
      <c r="BR14" s="1090"/>
      <c r="BS14" s="1090"/>
      <c r="BT14" s="1090"/>
      <c r="BU14" s="1090"/>
      <c r="BV14" s="1090"/>
      <c r="BW14" s="1090"/>
      <c r="BX14" s="1090"/>
      <c r="BY14" s="1090"/>
      <c r="BZ14" s="1090"/>
      <c r="CA14" s="1090"/>
      <c r="CB14" s="1090"/>
      <c r="CC14" s="1090"/>
      <c r="CD14" s="1090"/>
      <c r="CE14" s="1090"/>
      <c r="CF14" s="1090"/>
      <c r="CG14" s="1090"/>
      <c r="CH14" s="1090"/>
      <c r="CI14" s="1090"/>
      <c r="CJ14" s="1090"/>
      <c r="CK14" s="1090"/>
      <c r="CL14" s="1090"/>
      <c r="CM14" s="1090"/>
      <c r="CN14" s="1090"/>
      <c r="CO14" s="1090"/>
      <c r="CP14" s="1090"/>
      <c r="CQ14" s="1090"/>
      <c r="CR14" s="1090"/>
      <c r="CS14" s="1090"/>
      <c r="CT14" s="1090"/>
      <c r="CU14" s="1090"/>
      <c r="CV14" s="1090"/>
      <c r="CW14" s="1090"/>
      <c r="CX14" s="1090"/>
      <c r="CY14" s="1090"/>
      <c r="CZ14" s="1090"/>
      <c r="DA14" s="1090"/>
      <c r="DB14" s="1090"/>
      <c r="DC14" s="1090"/>
      <c r="DD14" s="1090"/>
      <c r="DE14" s="1090"/>
    </row>
    <row r="15" spans="1:109" s="82" customFormat="1" x14ac:dyDescent="0.15">
      <c r="A15" s="1089"/>
      <c r="B15" s="1090"/>
      <c r="C15" s="1090"/>
      <c r="D15" s="1090"/>
      <c r="E15" s="1090"/>
      <c r="F15" s="1090"/>
      <c r="G15" s="1090"/>
      <c r="H15" s="1090"/>
      <c r="I15" s="1090"/>
      <c r="J15" s="1090"/>
      <c r="K15" s="1090"/>
      <c r="L15" s="1090"/>
      <c r="M15" s="1090"/>
      <c r="N15" s="1090"/>
      <c r="O15" s="1090"/>
      <c r="P15" s="1090"/>
      <c r="Q15" s="1090"/>
      <c r="R15" s="1090"/>
      <c r="S15" s="1090"/>
      <c r="T15" s="1090"/>
      <c r="U15" s="1090"/>
      <c r="V15" s="1090"/>
      <c r="W15" s="1090"/>
      <c r="X15" s="1090"/>
      <c r="Y15" s="1090"/>
      <c r="Z15" s="1090"/>
      <c r="AA15" s="1090"/>
      <c r="AB15" s="1090"/>
      <c r="AC15" s="1090"/>
      <c r="AD15" s="1090"/>
      <c r="AE15" s="1090"/>
      <c r="AF15" s="1090"/>
      <c r="AG15" s="1090"/>
      <c r="AH15" s="1090"/>
      <c r="AI15" s="1090"/>
      <c r="AJ15" s="1090"/>
      <c r="AK15" s="1090"/>
      <c r="AL15" s="1090"/>
      <c r="AM15" s="1090"/>
      <c r="AN15" s="1090"/>
      <c r="AO15" s="1090"/>
      <c r="AP15" s="1090"/>
      <c r="AQ15" s="1090"/>
      <c r="AR15" s="1090"/>
      <c r="AS15" s="1090"/>
      <c r="AT15" s="1090"/>
      <c r="AU15" s="1090"/>
      <c r="AV15" s="1090"/>
      <c r="AW15" s="1090"/>
      <c r="AX15" s="1090"/>
      <c r="AY15" s="1090"/>
      <c r="AZ15" s="1090"/>
      <c r="BA15" s="1090"/>
      <c r="BB15" s="1090"/>
      <c r="BC15" s="1090"/>
      <c r="BD15" s="1090"/>
      <c r="BE15" s="1090"/>
      <c r="BF15" s="1090"/>
      <c r="BG15" s="1090"/>
      <c r="BH15" s="1090"/>
      <c r="BI15" s="1090"/>
      <c r="BJ15" s="1090"/>
      <c r="BK15" s="1090"/>
      <c r="BL15" s="1090"/>
      <c r="BM15" s="1090"/>
      <c r="BN15" s="1090"/>
      <c r="BO15" s="1090"/>
      <c r="BP15" s="1090"/>
      <c r="BQ15" s="1090"/>
      <c r="BR15" s="1090"/>
      <c r="BS15" s="1090"/>
      <c r="BT15" s="1090"/>
      <c r="BU15" s="1090"/>
      <c r="BV15" s="1090"/>
      <c r="BW15" s="1090"/>
      <c r="BX15" s="1090"/>
      <c r="BY15" s="1090"/>
      <c r="BZ15" s="1090"/>
      <c r="CA15" s="1090"/>
      <c r="CB15" s="1090"/>
      <c r="CC15" s="1090"/>
      <c r="CD15" s="1090"/>
      <c r="CE15" s="1090"/>
      <c r="CF15" s="1090"/>
      <c r="CG15" s="1090"/>
      <c r="CH15" s="1090"/>
      <c r="CI15" s="1090"/>
      <c r="CJ15" s="1090"/>
      <c r="CK15" s="1090"/>
      <c r="CL15" s="1090"/>
      <c r="CM15" s="1090"/>
      <c r="CN15" s="1090"/>
      <c r="CO15" s="1090"/>
      <c r="CP15" s="1090"/>
      <c r="CQ15" s="1090"/>
      <c r="CR15" s="1090"/>
      <c r="CS15" s="1090"/>
      <c r="CT15" s="1090"/>
      <c r="CU15" s="1090"/>
      <c r="CV15" s="1090"/>
      <c r="CW15" s="1090"/>
      <c r="CX15" s="1090"/>
      <c r="CY15" s="1090"/>
      <c r="CZ15" s="1090"/>
      <c r="DA15" s="1090"/>
      <c r="DB15" s="1090"/>
      <c r="DC15" s="1090"/>
      <c r="DD15" s="1090"/>
      <c r="DE15" s="1090"/>
    </row>
    <row r="16" spans="1:109" s="82" customFormat="1" x14ac:dyDescent="0.15">
      <c r="A16" s="1089"/>
      <c r="B16" s="1090"/>
      <c r="C16" s="1090"/>
      <c r="D16" s="1090"/>
      <c r="E16" s="1090"/>
      <c r="F16" s="1090"/>
      <c r="G16" s="1090"/>
      <c r="H16" s="1090"/>
      <c r="I16" s="1090"/>
      <c r="J16" s="1090"/>
      <c r="K16" s="1090"/>
      <c r="L16" s="1090"/>
      <c r="M16" s="1090"/>
      <c r="N16" s="1090"/>
      <c r="O16" s="1090"/>
      <c r="P16" s="1090"/>
      <c r="Q16" s="1090"/>
      <c r="R16" s="1090"/>
      <c r="S16" s="1090"/>
      <c r="T16" s="1090"/>
      <c r="U16" s="1090"/>
      <c r="V16" s="1090"/>
      <c r="W16" s="1090"/>
      <c r="X16" s="1090"/>
      <c r="Y16" s="1090"/>
      <c r="Z16" s="1090"/>
      <c r="AA16" s="1090"/>
      <c r="AB16" s="1090"/>
      <c r="AC16" s="1090"/>
      <c r="AD16" s="1090"/>
      <c r="AE16" s="1090"/>
      <c r="AF16" s="1090"/>
      <c r="AG16" s="1090"/>
      <c r="AH16" s="1090"/>
      <c r="AI16" s="1090"/>
      <c r="AJ16" s="1090"/>
      <c r="AK16" s="1090"/>
      <c r="AL16" s="1090"/>
      <c r="AM16" s="1090"/>
      <c r="AN16" s="1090"/>
      <c r="AO16" s="1090"/>
      <c r="AP16" s="1090"/>
      <c r="AQ16" s="1090"/>
      <c r="AR16" s="1090"/>
      <c r="AS16" s="1090"/>
      <c r="AT16" s="1090"/>
      <c r="AU16" s="1090"/>
      <c r="AV16" s="1090"/>
      <c r="AW16" s="1090"/>
      <c r="AX16" s="1090"/>
      <c r="AY16" s="1090"/>
      <c r="AZ16" s="1090"/>
      <c r="BA16" s="1090"/>
      <c r="BB16" s="1090"/>
      <c r="BC16" s="1090"/>
      <c r="BD16" s="1090"/>
      <c r="BE16" s="1090"/>
      <c r="BF16" s="1090"/>
      <c r="BG16" s="1090"/>
      <c r="BH16" s="1090"/>
      <c r="BI16" s="1090"/>
      <c r="BJ16" s="1090"/>
      <c r="BK16" s="1090"/>
      <c r="BL16" s="1090"/>
      <c r="BM16" s="1090"/>
      <c r="BN16" s="1090"/>
      <c r="BO16" s="1090"/>
      <c r="BP16" s="1090"/>
      <c r="BQ16" s="1090"/>
      <c r="BR16" s="1090"/>
      <c r="BS16" s="1090"/>
      <c r="BT16" s="1090"/>
      <c r="BU16" s="1090"/>
      <c r="BV16" s="1090"/>
      <c r="BW16" s="1090"/>
      <c r="BX16" s="1090"/>
      <c r="BY16" s="1090"/>
      <c r="BZ16" s="1090"/>
      <c r="CA16" s="1090"/>
      <c r="CB16" s="1090"/>
      <c r="CC16" s="1090"/>
      <c r="CD16" s="1090"/>
      <c r="CE16" s="1090"/>
      <c r="CF16" s="1090"/>
      <c r="CG16" s="1090"/>
      <c r="CH16" s="1090"/>
      <c r="CI16" s="1090"/>
      <c r="CJ16" s="1090"/>
      <c r="CK16" s="1090"/>
      <c r="CL16" s="1090"/>
      <c r="CM16" s="1090"/>
      <c r="CN16" s="1090"/>
      <c r="CO16" s="1090"/>
      <c r="CP16" s="1090"/>
      <c r="CQ16" s="1090"/>
      <c r="CR16" s="1090"/>
      <c r="CS16" s="1090"/>
      <c r="CT16" s="1090"/>
      <c r="CU16" s="1090"/>
      <c r="CV16" s="1090"/>
      <c r="CW16" s="1090"/>
      <c r="CX16" s="1090"/>
      <c r="CY16" s="1090"/>
      <c r="CZ16" s="1090"/>
      <c r="DA16" s="1090"/>
      <c r="DB16" s="1090"/>
      <c r="DC16" s="1090"/>
      <c r="DD16" s="1090"/>
      <c r="DE16" s="1090"/>
    </row>
    <row r="17" spans="1:109" s="82" customFormat="1" x14ac:dyDescent="0.15">
      <c r="A17" s="1089"/>
      <c r="B17" s="1090"/>
      <c r="C17" s="1090"/>
      <c r="D17" s="1090"/>
      <c r="E17" s="1090"/>
      <c r="F17" s="1090"/>
      <c r="G17" s="1090"/>
      <c r="H17" s="1090"/>
      <c r="I17" s="1090"/>
      <c r="J17" s="1090"/>
      <c r="K17" s="1090"/>
      <c r="L17" s="1090"/>
      <c r="M17" s="1090"/>
      <c r="N17" s="1090"/>
      <c r="O17" s="1090"/>
      <c r="P17" s="1090"/>
      <c r="Q17" s="1090"/>
      <c r="R17" s="1090"/>
      <c r="S17" s="1090"/>
      <c r="T17" s="1090"/>
      <c r="U17" s="1090"/>
      <c r="V17" s="1090"/>
      <c r="W17" s="1090"/>
      <c r="X17" s="1090"/>
      <c r="Y17" s="1090"/>
      <c r="Z17" s="1090"/>
      <c r="AA17" s="1090"/>
      <c r="AB17" s="1090"/>
      <c r="AC17" s="1090"/>
      <c r="AD17" s="1090"/>
      <c r="AE17" s="1090"/>
      <c r="AF17" s="1090"/>
      <c r="AG17" s="1090"/>
      <c r="AH17" s="1090"/>
      <c r="AI17" s="1090"/>
      <c r="AJ17" s="1090"/>
      <c r="AK17" s="1090"/>
      <c r="AL17" s="1090"/>
      <c r="AM17" s="1090"/>
      <c r="AN17" s="1090"/>
      <c r="AO17" s="1090"/>
      <c r="AP17" s="1090"/>
      <c r="AQ17" s="1090"/>
      <c r="AR17" s="1090"/>
      <c r="AS17" s="1090"/>
      <c r="AT17" s="1090"/>
      <c r="AU17" s="1090"/>
      <c r="AV17" s="1090"/>
      <c r="AW17" s="1090"/>
      <c r="AX17" s="1090"/>
      <c r="AY17" s="1090"/>
      <c r="AZ17" s="1090"/>
      <c r="BA17" s="1090"/>
      <c r="BB17" s="1090"/>
      <c r="BC17" s="1090"/>
      <c r="BD17" s="1090"/>
      <c r="BE17" s="1090"/>
      <c r="BF17" s="1090"/>
      <c r="BG17" s="1090"/>
      <c r="BH17" s="1090"/>
      <c r="BI17" s="1090"/>
      <c r="BJ17" s="1090"/>
      <c r="BK17" s="1090"/>
      <c r="BL17" s="1090"/>
      <c r="BM17" s="1090"/>
      <c r="BN17" s="1090"/>
      <c r="BO17" s="1090"/>
      <c r="BP17" s="1090"/>
      <c r="BQ17" s="1090"/>
      <c r="BR17" s="1090"/>
      <c r="BS17" s="1090"/>
      <c r="BT17" s="1090"/>
      <c r="BU17" s="1090"/>
      <c r="BV17" s="1090"/>
      <c r="BW17" s="1090"/>
      <c r="BX17" s="1090"/>
      <c r="BY17" s="1090"/>
      <c r="BZ17" s="1090"/>
      <c r="CA17" s="1090"/>
      <c r="CB17" s="1090"/>
      <c r="CC17" s="1090"/>
      <c r="CD17" s="1090"/>
      <c r="CE17" s="1090"/>
      <c r="CF17" s="1090"/>
      <c r="CG17" s="1090"/>
      <c r="CH17" s="1090"/>
      <c r="CI17" s="1090"/>
      <c r="CJ17" s="1090"/>
      <c r="CK17" s="1090"/>
      <c r="CL17" s="1090"/>
      <c r="CM17" s="1090"/>
      <c r="CN17" s="1090"/>
      <c r="CO17" s="1090"/>
      <c r="CP17" s="1090"/>
      <c r="CQ17" s="1090"/>
      <c r="CR17" s="1090"/>
      <c r="CS17" s="1090"/>
      <c r="CT17" s="1090"/>
      <c r="CU17" s="1090"/>
      <c r="CV17" s="1090"/>
      <c r="CW17" s="1090"/>
      <c r="CX17" s="1090"/>
      <c r="CY17" s="1090"/>
      <c r="CZ17" s="1090"/>
      <c r="DA17" s="1090"/>
      <c r="DB17" s="1090"/>
      <c r="DC17" s="1090"/>
      <c r="DD17" s="1090"/>
      <c r="DE17" s="1090"/>
    </row>
    <row r="18" spans="1:109" s="82" customFormat="1" x14ac:dyDescent="0.15">
      <c r="A18" s="1089"/>
      <c r="B18" s="1090"/>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0"/>
      <c r="AR18" s="1090"/>
      <c r="AS18" s="1090"/>
      <c r="AT18" s="1090"/>
      <c r="AU18" s="1090"/>
      <c r="AV18" s="1090"/>
      <c r="AW18" s="1090"/>
      <c r="AX18" s="1090"/>
      <c r="AY18" s="1090"/>
      <c r="AZ18" s="1090"/>
      <c r="BA18" s="1090"/>
      <c r="BB18" s="1090"/>
      <c r="BC18" s="1090"/>
      <c r="BD18" s="1090"/>
      <c r="BE18" s="1090"/>
      <c r="BF18" s="1090"/>
      <c r="BG18" s="1090"/>
      <c r="BH18" s="1090"/>
      <c r="BI18" s="1090"/>
      <c r="BJ18" s="1090"/>
      <c r="BK18" s="1090"/>
      <c r="BL18" s="1090"/>
      <c r="BM18" s="1090"/>
      <c r="BN18" s="1090"/>
      <c r="BO18" s="1090"/>
      <c r="BP18" s="1090"/>
      <c r="BQ18" s="1090"/>
      <c r="BR18" s="1090"/>
      <c r="BS18" s="1090"/>
      <c r="BT18" s="1090"/>
      <c r="BU18" s="1090"/>
      <c r="BV18" s="1090"/>
      <c r="BW18" s="1090"/>
      <c r="BX18" s="1090"/>
      <c r="BY18" s="1090"/>
      <c r="BZ18" s="1090"/>
      <c r="CA18" s="1090"/>
      <c r="CB18" s="1090"/>
      <c r="CC18" s="1090"/>
      <c r="CD18" s="1090"/>
      <c r="CE18" s="1090"/>
      <c r="CF18" s="1090"/>
      <c r="CG18" s="1090"/>
      <c r="CH18" s="1090"/>
      <c r="CI18" s="1090"/>
      <c r="CJ18" s="1090"/>
      <c r="CK18" s="1090"/>
      <c r="CL18" s="1090"/>
      <c r="CM18" s="1090"/>
      <c r="CN18" s="1090"/>
      <c r="CO18" s="1090"/>
      <c r="CP18" s="1090"/>
      <c r="CQ18" s="1090"/>
      <c r="CR18" s="1090"/>
      <c r="CS18" s="1090"/>
      <c r="CT18" s="1090"/>
      <c r="CU18" s="1090"/>
      <c r="CV18" s="1090"/>
      <c r="CW18" s="1090"/>
      <c r="CX18" s="1090"/>
      <c r="CY18" s="1090"/>
      <c r="CZ18" s="1090"/>
      <c r="DA18" s="1090"/>
      <c r="DB18" s="1090"/>
      <c r="DC18" s="1090"/>
      <c r="DD18" s="1090"/>
      <c r="DE18" s="1090"/>
    </row>
    <row r="19" spans="1:109" x14ac:dyDescent="0.15">
      <c r="DD19" s="1089"/>
      <c r="DE19" s="1089"/>
    </row>
    <row r="20" spans="1:109" x14ac:dyDescent="0.15">
      <c r="DD20" s="1089"/>
      <c r="DE20" s="1089"/>
    </row>
    <row r="21" spans="1:109" ht="17.25" customHeight="1" x14ac:dyDescent="0.15">
      <c r="B21" s="1091"/>
      <c r="C21" s="1092"/>
      <c r="D21" s="1092"/>
      <c r="E21" s="1092"/>
      <c r="F21" s="1092"/>
      <c r="G21" s="1092"/>
      <c r="H21" s="1092"/>
      <c r="I21" s="1092"/>
      <c r="J21" s="1092"/>
      <c r="K21" s="1092"/>
      <c r="L21" s="1092"/>
      <c r="M21" s="1092"/>
      <c r="N21" s="1093"/>
      <c r="O21" s="1092"/>
      <c r="P21" s="1092"/>
      <c r="Q21" s="1092"/>
      <c r="R21" s="1092"/>
      <c r="S21" s="1092"/>
      <c r="T21" s="1092"/>
      <c r="U21" s="1092"/>
      <c r="V21" s="1092"/>
      <c r="W21" s="1092"/>
      <c r="X21" s="1092"/>
      <c r="Y21" s="1092"/>
      <c r="Z21" s="1092"/>
      <c r="AA21" s="1092"/>
      <c r="AB21" s="1092"/>
      <c r="AC21" s="1092"/>
      <c r="AD21" s="1092"/>
      <c r="AE21" s="1092"/>
      <c r="AF21" s="1092"/>
      <c r="AG21" s="1092"/>
      <c r="AH21" s="1092"/>
      <c r="AI21" s="1092"/>
      <c r="AJ21" s="1092"/>
      <c r="AK21" s="1092"/>
      <c r="AL21" s="1092"/>
      <c r="AM21" s="1092"/>
      <c r="AN21" s="1092"/>
      <c r="AO21" s="1092"/>
      <c r="AP21" s="1092"/>
      <c r="AQ21" s="1092"/>
      <c r="AR21" s="1092"/>
      <c r="AS21" s="1092"/>
      <c r="AT21" s="1093"/>
      <c r="AU21" s="1092"/>
      <c r="AV21" s="1092"/>
      <c r="AW21" s="1092"/>
      <c r="AX21" s="1092"/>
      <c r="AY21" s="1092"/>
      <c r="AZ21" s="1092"/>
      <c r="BA21" s="1092"/>
      <c r="BB21" s="1092"/>
      <c r="BC21" s="1092"/>
      <c r="BD21" s="1092"/>
      <c r="BE21" s="1092"/>
      <c r="BF21" s="1093"/>
      <c r="BG21" s="1092"/>
      <c r="BH21" s="1092"/>
      <c r="BI21" s="1092"/>
      <c r="BJ21" s="1092"/>
      <c r="BK21" s="1092"/>
      <c r="BL21" s="1092"/>
      <c r="BM21" s="1092"/>
      <c r="BN21" s="1092"/>
      <c r="BO21" s="1092"/>
      <c r="BP21" s="1092"/>
      <c r="BQ21" s="1092"/>
      <c r="BR21" s="1093"/>
      <c r="BS21" s="1092"/>
      <c r="BT21" s="1092"/>
      <c r="BU21" s="1092"/>
      <c r="BV21" s="1092"/>
      <c r="BW21" s="1092"/>
      <c r="BX21" s="1092"/>
      <c r="BY21" s="1092"/>
      <c r="BZ21" s="1092"/>
      <c r="CA21" s="1092"/>
      <c r="CB21" s="1092"/>
      <c r="CC21" s="1092"/>
      <c r="CD21" s="1093"/>
      <c r="CE21" s="1092"/>
      <c r="CF21" s="1092"/>
      <c r="CG21" s="1092"/>
      <c r="CH21" s="1092"/>
      <c r="CI21" s="1092"/>
      <c r="CJ21" s="1092"/>
      <c r="CK21" s="1092"/>
      <c r="CL21" s="1092"/>
      <c r="CM21" s="1092"/>
      <c r="CN21" s="1092"/>
      <c r="CO21" s="1092"/>
      <c r="CP21" s="1093"/>
      <c r="CQ21" s="1092"/>
      <c r="CR21" s="1092"/>
      <c r="CS21" s="1092"/>
      <c r="CT21" s="1092"/>
      <c r="CU21" s="1092"/>
      <c r="CV21" s="1092"/>
      <c r="CW21" s="1092"/>
      <c r="CX21" s="1092"/>
      <c r="CY21" s="1092"/>
      <c r="CZ21" s="1092"/>
      <c r="DA21" s="1092"/>
      <c r="DB21" s="1093"/>
      <c r="DC21" s="1092"/>
      <c r="DD21" s="1094"/>
      <c r="DE21" s="1089"/>
    </row>
    <row r="22" spans="1:109" ht="17.25" customHeight="1" x14ac:dyDescent="0.15">
      <c r="B22" s="1095"/>
    </row>
    <row r="23" spans="1:109" x14ac:dyDescent="0.15">
      <c r="B23" s="1095"/>
    </row>
    <row r="24" spans="1:109" x14ac:dyDescent="0.15">
      <c r="B24" s="1095"/>
    </row>
    <row r="25" spans="1:109" x14ac:dyDescent="0.15">
      <c r="B25" s="1095"/>
    </row>
    <row r="26" spans="1:109" x14ac:dyDescent="0.15">
      <c r="B26" s="1095"/>
    </row>
    <row r="27" spans="1:109" x14ac:dyDescent="0.15">
      <c r="B27" s="1095"/>
    </row>
    <row r="28" spans="1:109" x14ac:dyDescent="0.15">
      <c r="B28" s="1095"/>
    </row>
    <row r="29" spans="1:109" x14ac:dyDescent="0.15">
      <c r="B29" s="1095"/>
    </row>
    <row r="30" spans="1:109" x14ac:dyDescent="0.15">
      <c r="B30" s="1095"/>
    </row>
    <row r="31" spans="1:109" x14ac:dyDescent="0.15">
      <c r="B31" s="1095"/>
    </row>
    <row r="32" spans="1:109" x14ac:dyDescent="0.15">
      <c r="B32" s="1095"/>
    </row>
    <row r="33" spans="2:109" x14ac:dyDescent="0.15">
      <c r="B33" s="1095"/>
    </row>
    <row r="34" spans="2:109" x14ac:dyDescent="0.15">
      <c r="B34" s="1095"/>
    </row>
    <row r="35" spans="2:109" x14ac:dyDescent="0.15">
      <c r="B35" s="1095"/>
    </row>
    <row r="36" spans="2:109" x14ac:dyDescent="0.15">
      <c r="B36" s="1095"/>
    </row>
    <row r="37" spans="2:109" x14ac:dyDescent="0.15">
      <c r="B37" s="1095"/>
    </row>
    <row r="38" spans="2:109" x14ac:dyDescent="0.15">
      <c r="B38" s="1095"/>
    </row>
    <row r="39" spans="2:109" x14ac:dyDescent="0.15">
      <c r="B39" s="1097"/>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1098"/>
      <c r="AJ39" s="1098"/>
      <c r="AK39" s="1098"/>
      <c r="AL39" s="1098"/>
      <c r="AM39" s="1098"/>
      <c r="AN39" s="1098"/>
      <c r="AO39" s="1098"/>
      <c r="AP39" s="1098"/>
      <c r="AQ39" s="1098"/>
      <c r="AR39" s="1098"/>
      <c r="AS39" s="1098"/>
      <c r="AT39" s="1098"/>
      <c r="AU39" s="1098"/>
      <c r="AV39" s="1098"/>
      <c r="AW39" s="1098"/>
      <c r="AX39" s="1098"/>
      <c r="AY39" s="1098"/>
      <c r="AZ39" s="1098"/>
      <c r="BA39" s="1098"/>
      <c r="BB39" s="1098"/>
      <c r="BC39" s="1098"/>
      <c r="BD39" s="1098"/>
      <c r="BE39" s="1098"/>
      <c r="BF39" s="1098"/>
      <c r="BG39" s="1098"/>
      <c r="BH39" s="1098"/>
      <c r="BI39" s="1098"/>
      <c r="BJ39" s="1098"/>
      <c r="BK39" s="1098"/>
      <c r="BL39" s="1098"/>
      <c r="BM39" s="1098"/>
      <c r="BN39" s="1098"/>
      <c r="BO39" s="1098"/>
      <c r="BP39" s="1098"/>
      <c r="BQ39" s="1098"/>
      <c r="BR39" s="1098"/>
      <c r="BS39" s="1098"/>
      <c r="BT39" s="1098"/>
      <c r="BU39" s="1098"/>
      <c r="BV39" s="1098"/>
      <c r="BW39" s="1098"/>
      <c r="BX39" s="1098"/>
      <c r="BY39" s="1098"/>
      <c r="BZ39" s="1098"/>
      <c r="CA39" s="1098"/>
      <c r="CB39" s="1098"/>
      <c r="CC39" s="1098"/>
      <c r="CD39" s="1098"/>
      <c r="CE39" s="1098"/>
      <c r="CF39" s="1098"/>
      <c r="CG39" s="1098"/>
      <c r="CH39" s="1098"/>
      <c r="CI39" s="1098"/>
      <c r="CJ39" s="1098"/>
      <c r="CK39" s="1098"/>
      <c r="CL39" s="1098"/>
      <c r="CM39" s="1098"/>
      <c r="CN39" s="1098"/>
      <c r="CO39" s="1098"/>
      <c r="CP39" s="1098"/>
      <c r="CQ39" s="1098"/>
      <c r="CR39" s="1098"/>
      <c r="CS39" s="1098"/>
      <c r="CT39" s="1098"/>
      <c r="CU39" s="1098"/>
      <c r="CV39" s="1098"/>
      <c r="CW39" s="1098"/>
      <c r="CX39" s="1098"/>
      <c r="CY39" s="1098"/>
      <c r="CZ39" s="1098"/>
      <c r="DA39" s="1098"/>
      <c r="DB39" s="1098"/>
      <c r="DC39" s="1098"/>
      <c r="DD39" s="1099"/>
    </row>
    <row r="40" spans="2:109" x14ac:dyDescent="0.15">
      <c r="B40" s="1100"/>
      <c r="DD40" s="1100"/>
      <c r="DE40" s="1089"/>
    </row>
    <row r="41" spans="2:109" ht="17.25" x14ac:dyDescent="0.15">
      <c r="B41" s="1101" t="s">
        <v>555</v>
      </c>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2"/>
      <c r="AA41" s="1092"/>
      <c r="AB41" s="1092"/>
      <c r="AC41" s="1092"/>
      <c r="AD41" s="1092"/>
      <c r="AE41" s="1092"/>
      <c r="AF41" s="1092"/>
      <c r="AG41" s="1092"/>
      <c r="AH41" s="1092"/>
      <c r="AI41" s="1092"/>
      <c r="AJ41" s="1092"/>
      <c r="AK41" s="1092"/>
      <c r="AL41" s="1092"/>
      <c r="AM41" s="1092"/>
      <c r="AN41" s="1092"/>
      <c r="AO41" s="1092"/>
      <c r="AP41" s="1092"/>
      <c r="AQ41" s="1092"/>
      <c r="AR41" s="1092"/>
      <c r="AS41" s="1092"/>
      <c r="AT41" s="1092"/>
      <c r="AU41" s="1092"/>
      <c r="AV41" s="1092"/>
      <c r="AW41" s="1092"/>
      <c r="AX41" s="1092"/>
      <c r="AY41" s="1092"/>
      <c r="AZ41" s="1092"/>
      <c r="BA41" s="1092"/>
      <c r="BB41" s="1092"/>
      <c r="BC41" s="1092"/>
      <c r="BD41" s="1092"/>
      <c r="BE41" s="1092"/>
      <c r="BF41" s="1092"/>
      <c r="BG41" s="1092"/>
      <c r="BH41" s="1092"/>
      <c r="BI41" s="1092"/>
      <c r="BJ41" s="1092"/>
      <c r="BK41" s="1092"/>
      <c r="BL41" s="1092"/>
      <c r="BM41" s="1092"/>
      <c r="BN41" s="1092"/>
      <c r="BO41" s="1092"/>
      <c r="BP41" s="1092"/>
      <c r="BQ41" s="1092"/>
      <c r="BR41" s="1092"/>
      <c r="BS41" s="1092"/>
      <c r="BT41" s="1092"/>
      <c r="BU41" s="1092"/>
      <c r="BV41" s="1092"/>
      <c r="BW41" s="1092"/>
      <c r="BX41" s="1092"/>
      <c r="BY41" s="1092"/>
      <c r="BZ41" s="1092"/>
      <c r="CA41" s="1092"/>
      <c r="CB41" s="1092"/>
      <c r="CC41" s="1092"/>
      <c r="CD41" s="1092"/>
      <c r="CE41" s="1092"/>
      <c r="CF41" s="1092"/>
      <c r="CG41" s="1092"/>
      <c r="CH41" s="1092"/>
      <c r="CI41" s="1092"/>
      <c r="CJ41" s="1092"/>
      <c r="CK41" s="1092"/>
      <c r="CL41" s="1092"/>
      <c r="CM41" s="1092"/>
      <c r="CN41" s="1092"/>
      <c r="CO41" s="1092"/>
      <c r="CP41" s="1092"/>
      <c r="CQ41" s="1092"/>
      <c r="CR41" s="1092"/>
      <c r="CS41" s="1092"/>
      <c r="CT41" s="1092"/>
      <c r="CU41" s="1092"/>
      <c r="CV41" s="1092"/>
      <c r="CW41" s="1092"/>
      <c r="CX41" s="1092"/>
      <c r="CY41" s="1092"/>
      <c r="CZ41" s="1092"/>
      <c r="DA41" s="1092"/>
      <c r="DB41" s="1092"/>
      <c r="DC41" s="1092"/>
      <c r="DD41" s="1094"/>
    </row>
    <row r="42" spans="2:109" x14ac:dyDescent="0.15">
      <c r="B42" s="1095"/>
      <c r="G42" s="1102"/>
      <c r="I42" s="1103"/>
      <c r="J42" s="1103"/>
      <c r="K42" s="1103"/>
      <c r="AM42" s="1102"/>
      <c r="AN42" s="1102" t="s">
        <v>556</v>
      </c>
      <c r="AP42" s="1103"/>
      <c r="AQ42" s="1103"/>
      <c r="AR42" s="1103"/>
      <c r="AY42" s="1102"/>
      <c r="BA42" s="1103"/>
      <c r="BB42" s="1103"/>
      <c r="BC42" s="1103"/>
      <c r="BK42" s="1102"/>
      <c r="BM42" s="1103"/>
      <c r="BN42" s="1103"/>
      <c r="BO42" s="1103"/>
      <c r="BW42" s="1102"/>
      <c r="BY42" s="1103"/>
      <c r="BZ42" s="1103"/>
      <c r="CA42" s="1103"/>
      <c r="CI42" s="1102"/>
      <c r="CK42" s="1103"/>
      <c r="CL42" s="1103"/>
      <c r="CM42" s="1103"/>
      <c r="CU42" s="1102"/>
      <c r="CW42" s="1103"/>
      <c r="CX42" s="1103"/>
      <c r="CY42" s="1103"/>
    </row>
    <row r="43" spans="2:109" ht="13.5" customHeight="1" x14ac:dyDescent="0.15">
      <c r="B43" s="1095"/>
      <c r="AN43" s="1104" t="s">
        <v>557</v>
      </c>
      <c r="AO43" s="1105"/>
      <c r="AP43" s="1105"/>
      <c r="AQ43" s="1105"/>
      <c r="AR43" s="1105"/>
      <c r="AS43" s="1105"/>
      <c r="AT43" s="1105"/>
      <c r="AU43" s="1105"/>
      <c r="AV43" s="1105"/>
      <c r="AW43" s="1105"/>
      <c r="AX43" s="1105"/>
      <c r="AY43" s="1105"/>
      <c r="AZ43" s="1105"/>
      <c r="BA43" s="1105"/>
      <c r="BB43" s="1105"/>
      <c r="BC43" s="1105"/>
      <c r="BD43" s="1105"/>
      <c r="BE43" s="1105"/>
      <c r="BF43" s="1105"/>
      <c r="BG43" s="1105"/>
      <c r="BH43" s="1105"/>
      <c r="BI43" s="1105"/>
      <c r="BJ43" s="1105"/>
      <c r="BK43" s="1105"/>
      <c r="BL43" s="1105"/>
      <c r="BM43" s="1105"/>
      <c r="BN43" s="1105"/>
      <c r="BO43" s="1105"/>
      <c r="BP43" s="1105"/>
      <c r="BQ43" s="1105"/>
      <c r="BR43" s="1105"/>
      <c r="BS43" s="1105"/>
      <c r="BT43" s="1105"/>
      <c r="BU43" s="1105"/>
      <c r="BV43" s="1105"/>
      <c r="BW43" s="1105"/>
      <c r="BX43" s="1105"/>
      <c r="BY43" s="1105"/>
      <c r="BZ43" s="1105"/>
      <c r="CA43" s="1105"/>
      <c r="CB43" s="1105"/>
      <c r="CC43" s="1105"/>
      <c r="CD43" s="1105"/>
      <c r="CE43" s="1105"/>
      <c r="CF43" s="1105"/>
      <c r="CG43" s="1105"/>
      <c r="CH43" s="1105"/>
      <c r="CI43" s="1105"/>
      <c r="CJ43" s="1105"/>
      <c r="CK43" s="1105"/>
      <c r="CL43" s="1105"/>
      <c r="CM43" s="1105"/>
      <c r="CN43" s="1105"/>
      <c r="CO43" s="1105"/>
      <c r="CP43" s="1105"/>
      <c r="CQ43" s="1105"/>
      <c r="CR43" s="1105"/>
      <c r="CS43" s="1105"/>
      <c r="CT43" s="1105"/>
      <c r="CU43" s="1105"/>
      <c r="CV43" s="1105"/>
      <c r="CW43" s="1105"/>
      <c r="CX43" s="1105"/>
      <c r="CY43" s="1105"/>
      <c r="CZ43" s="1105"/>
      <c r="DA43" s="1105"/>
      <c r="DB43" s="1105"/>
      <c r="DC43" s="1106"/>
    </row>
    <row r="44" spans="2:109" x14ac:dyDescent="0.15">
      <c r="B44" s="1095"/>
      <c r="AN44" s="1107"/>
      <c r="AO44" s="1108"/>
      <c r="AP44" s="1108"/>
      <c r="AQ44" s="1108"/>
      <c r="AR44" s="1108"/>
      <c r="AS44" s="1108"/>
      <c r="AT44" s="1108"/>
      <c r="AU44" s="1108"/>
      <c r="AV44" s="1108"/>
      <c r="AW44" s="1108"/>
      <c r="AX44" s="1108"/>
      <c r="AY44" s="1108"/>
      <c r="AZ44" s="1108"/>
      <c r="BA44" s="1108"/>
      <c r="BB44" s="1108"/>
      <c r="BC44" s="1108"/>
      <c r="BD44" s="1108"/>
      <c r="BE44" s="1108"/>
      <c r="BF44" s="1108"/>
      <c r="BG44" s="1108"/>
      <c r="BH44" s="1108"/>
      <c r="BI44" s="1108"/>
      <c r="BJ44" s="1108"/>
      <c r="BK44" s="1108"/>
      <c r="BL44" s="1108"/>
      <c r="BM44" s="1108"/>
      <c r="BN44" s="1108"/>
      <c r="BO44" s="1108"/>
      <c r="BP44" s="1108"/>
      <c r="BQ44" s="1108"/>
      <c r="BR44" s="1108"/>
      <c r="BS44" s="1108"/>
      <c r="BT44" s="1108"/>
      <c r="BU44" s="1108"/>
      <c r="BV44" s="1108"/>
      <c r="BW44" s="1108"/>
      <c r="BX44" s="1108"/>
      <c r="BY44" s="1108"/>
      <c r="BZ44" s="1108"/>
      <c r="CA44" s="1108"/>
      <c r="CB44" s="1108"/>
      <c r="CC44" s="1108"/>
      <c r="CD44" s="1108"/>
      <c r="CE44" s="1108"/>
      <c r="CF44" s="1108"/>
      <c r="CG44" s="1108"/>
      <c r="CH44" s="1108"/>
      <c r="CI44" s="1108"/>
      <c r="CJ44" s="1108"/>
      <c r="CK44" s="1108"/>
      <c r="CL44" s="1108"/>
      <c r="CM44" s="1108"/>
      <c r="CN44" s="1108"/>
      <c r="CO44" s="1108"/>
      <c r="CP44" s="1108"/>
      <c r="CQ44" s="1108"/>
      <c r="CR44" s="1108"/>
      <c r="CS44" s="1108"/>
      <c r="CT44" s="1108"/>
      <c r="CU44" s="1108"/>
      <c r="CV44" s="1108"/>
      <c r="CW44" s="1108"/>
      <c r="CX44" s="1108"/>
      <c r="CY44" s="1108"/>
      <c r="CZ44" s="1108"/>
      <c r="DA44" s="1108"/>
      <c r="DB44" s="1108"/>
      <c r="DC44" s="1109"/>
    </row>
    <row r="45" spans="2:109" x14ac:dyDescent="0.15">
      <c r="B45" s="1095"/>
      <c r="AN45" s="1107"/>
      <c r="AO45" s="1108"/>
      <c r="AP45" s="1108"/>
      <c r="AQ45" s="1108"/>
      <c r="AR45" s="1108"/>
      <c r="AS45" s="1108"/>
      <c r="AT45" s="1108"/>
      <c r="AU45" s="1108"/>
      <c r="AV45" s="1108"/>
      <c r="AW45" s="1108"/>
      <c r="AX45" s="1108"/>
      <c r="AY45" s="1108"/>
      <c r="AZ45" s="1108"/>
      <c r="BA45" s="1108"/>
      <c r="BB45" s="1108"/>
      <c r="BC45" s="1108"/>
      <c r="BD45" s="1108"/>
      <c r="BE45" s="1108"/>
      <c r="BF45" s="1108"/>
      <c r="BG45" s="1108"/>
      <c r="BH45" s="1108"/>
      <c r="BI45" s="1108"/>
      <c r="BJ45" s="1108"/>
      <c r="BK45" s="1108"/>
      <c r="BL45" s="1108"/>
      <c r="BM45" s="1108"/>
      <c r="BN45" s="1108"/>
      <c r="BO45" s="1108"/>
      <c r="BP45" s="1108"/>
      <c r="BQ45" s="1108"/>
      <c r="BR45" s="1108"/>
      <c r="BS45" s="1108"/>
      <c r="BT45" s="1108"/>
      <c r="BU45" s="1108"/>
      <c r="BV45" s="1108"/>
      <c r="BW45" s="1108"/>
      <c r="BX45" s="1108"/>
      <c r="BY45" s="1108"/>
      <c r="BZ45" s="1108"/>
      <c r="CA45" s="1108"/>
      <c r="CB45" s="1108"/>
      <c r="CC45" s="1108"/>
      <c r="CD45" s="1108"/>
      <c r="CE45" s="1108"/>
      <c r="CF45" s="1108"/>
      <c r="CG45" s="1108"/>
      <c r="CH45" s="1108"/>
      <c r="CI45" s="1108"/>
      <c r="CJ45" s="1108"/>
      <c r="CK45" s="1108"/>
      <c r="CL45" s="1108"/>
      <c r="CM45" s="1108"/>
      <c r="CN45" s="1108"/>
      <c r="CO45" s="1108"/>
      <c r="CP45" s="1108"/>
      <c r="CQ45" s="1108"/>
      <c r="CR45" s="1108"/>
      <c r="CS45" s="1108"/>
      <c r="CT45" s="1108"/>
      <c r="CU45" s="1108"/>
      <c r="CV45" s="1108"/>
      <c r="CW45" s="1108"/>
      <c r="CX45" s="1108"/>
      <c r="CY45" s="1108"/>
      <c r="CZ45" s="1108"/>
      <c r="DA45" s="1108"/>
      <c r="DB45" s="1108"/>
      <c r="DC45" s="1109"/>
    </row>
    <row r="46" spans="2:109" x14ac:dyDescent="0.15">
      <c r="B46" s="1095"/>
      <c r="AN46" s="1107"/>
      <c r="AO46" s="1108"/>
      <c r="AP46" s="1108"/>
      <c r="AQ46" s="1108"/>
      <c r="AR46" s="1108"/>
      <c r="AS46" s="1108"/>
      <c r="AT46" s="1108"/>
      <c r="AU46" s="1108"/>
      <c r="AV46" s="1108"/>
      <c r="AW46" s="1108"/>
      <c r="AX46" s="1108"/>
      <c r="AY46" s="1108"/>
      <c r="AZ46" s="1108"/>
      <c r="BA46" s="1108"/>
      <c r="BB46" s="1108"/>
      <c r="BC46" s="1108"/>
      <c r="BD46" s="1108"/>
      <c r="BE46" s="1108"/>
      <c r="BF46" s="1108"/>
      <c r="BG46" s="1108"/>
      <c r="BH46" s="1108"/>
      <c r="BI46" s="1108"/>
      <c r="BJ46" s="1108"/>
      <c r="BK46" s="1108"/>
      <c r="BL46" s="1108"/>
      <c r="BM46" s="1108"/>
      <c r="BN46" s="1108"/>
      <c r="BO46" s="1108"/>
      <c r="BP46" s="1108"/>
      <c r="BQ46" s="1108"/>
      <c r="BR46" s="1108"/>
      <c r="BS46" s="1108"/>
      <c r="BT46" s="1108"/>
      <c r="BU46" s="1108"/>
      <c r="BV46" s="1108"/>
      <c r="BW46" s="1108"/>
      <c r="BX46" s="1108"/>
      <c r="BY46" s="1108"/>
      <c r="BZ46" s="1108"/>
      <c r="CA46" s="1108"/>
      <c r="CB46" s="1108"/>
      <c r="CC46" s="1108"/>
      <c r="CD46" s="1108"/>
      <c r="CE46" s="1108"/>
      <c r="CF46" s="1108"/>
      <c r="CG46" s="1108"/>
      <c r="CH46" s="1108"/>
      <c r="CI46" s="1108"/>
      <c r="CJ46" s="1108"/>
      <c r="CK46" s="1108"/>
      <c r="CL46" s="1108"/>
      <c r="CM46" s="1108"/>
      <c r="CN46" s="1108"/>
      <c r="CO46" s="1108"/>
      <c r="CP46" s="1108"/>
      <c r="CQ46" s="1108"/>
      <c r="CR46" s="1108"/>
      <c r="CS46" s="1108"/>
      <c r="CT46" s="1108"/>
      <c r="CU46" s="1108"/>
      <c r="CV46" s="1108"/>
      <c r="CW46" s="1108"/>
      <c r="CX46" s="1108"/>
      <c r="CY46" s="1108"/>
      <c r="CZ46" s="1108"/>
      <c r="DA46" s="1108"/>
      <c r="DB46" s="1108"/>
      <c r="DC46" s="1109"/>
    </row>
    <row r="47" spans="2:109" x14ac:dyDescent="0.15">
      <c r="B47" s="1095"/>
      <c r="AN47" s="1110"/>
      <c r="AO47" s="1111"/>
      <c r="AP47" s="1111"/>
      <c r="AQ47" s="1111"/>
      <c r="AR47" s="1111"/>
      <c r="AS47" s="1111"/>
      <c r="AT47" s="1111"/>
      <c r="AU47" s="1111"/>
      <c r="AV47" s="1111"/>
      <c r="AW47" s="1111"/>
      <c r="AX47" s="1111"/>
      <c r="AY47" s="1111"/>
      <c r="AZ47" s="1111"/>
      <c r="BA47" s="1111"/>
      <c r="BB47" s="1111"/>
      <c r="BC47" s="1111"/>
      <c r="BD47" s="1111"/>
      <c r="BE47" s="1111"/>
      <c r="BF47" s="1111"/>
      <c r="BG47" s="1111"/>
      <c r="BH47" s="1111"/>
      <c r="BI47" s="1111"/>
      <c r="BJ47" s="1111"/>
      <c r="BK47" s="1111"/>
      <c r="BL47" s="1111"/>
      <c r="BM47" s="1111"/>
      <c r="BN47" s="1111"/>
      <c r="BO47" s="1111"/>
      <c r="BP47" s="1111"/>
      <c r="BQ47" s="1111"/>
      <c r="BR47" s="1111"/>
      <c r="BS47" s="1111"/>
      <c r="BT47" s="1111"/>
      <c r="BU47" s="1111"/>
      <c r="BV47" s="1111"/>
      <c r="BW47" s="1111"/>
      <c r="BX47" s="1111"/>
      <c r="BY47" s="1111"/>
      <c r="BZ47" s="1111"/>
      <c r="CA47" s="1111"/>
      <c r="CB47" s="1111"/>
      <c r="CC47" s="1111"/>
      <c r="CD47" s="1111"/>
      <c r="CE47" s="1111"/>
      <c r="CF47" s="1111"/>
      <c r="CG47" s="1111"/>
      <c r="CH47" s="1111"/>
      <c r="CI47" s="1111"/>
      <c r="CJ47" s="1111"/>
      <c r="CK47" s="1111"/>
      <c r="CL47" s="1111"/>
      <c r="CM47" s="1111"/>
      <c r="CN47" s="1111"/>
      <c r="CO47" s="1111"/>
      <c r="CP47" s="1111"/>
      <c r="CQ47" s="1111"/>
      <c r="CR47" s="1111"/>
      <c r="CS47" s="1111"/>
      <c r="CT47" s="1111"/>
      <c r="CU47" s="1111"/>
      <c r="CV47" s="1111"/>
      <c r="CW47" s="1111"/>
      <c r="CX47" s="1111"/>
      <c r="CY47" s="1111"/>
      <c r="CZ47" s="1111"/>
      <c r="DA47" s="1111"/>
      <c r="DB47" s="1111"/>
      <c r="DC47" s="1112"/>
    </row>
    <row r="48" spans="2:109" x14ac:dyDescent="0.15">
      <c r="B48" s="1095"/>
      <c r="H48" s="1113"/>
      <c r="I48" s="1113"/>
      <c r="J48" s="1113"/>
      <c r="AN48" s="1113"/>
      <c r="AO48" s="1113"/>
      <c r="AP48" s="1113"/>
      <c r="AZ48" s="1113"/>
      <c r="BA48" s="1113"/>
      <c r="BB48" s="1113"/>
      <c r="BL48" s="1113"/>
      <c r="BM48" s="1113"/>
      <c r="BN48" s="1113"/>
      <c r="BX48" s="1113"/>
      <c r="BY48" s="1113"/>
      <c r="BZ48" s="1113"/>
      <c r="CJ48" s="1113"/>
      <c r="CK48" s="1113"/>
      <c r="CL48" s="1113"/>
      <c r="CV48" s="1113"/>
      <c r="CW48" s="1113"/>
      <c r="CX48" s="1113"/>
    </row>
    <row r="49" spans="1:109" x14ac:dyDescent="0.15">
      <c r="B49" s="1095"/>
      <c r="AN49" s="1089" t="s">
        <v>558</v>
      </c>
    </row>
    <row r="50" spans="1:109" x14ac:dyDescent="0.15">
      <c r="B50" s="1095"/>
      <c r="G50" s="1114"/>
      <c r="H50" s="1114"/>
      <c r="I50" s="1114"/>
      <c r="J50" s="1114"/>
      <c r="K50" s="1115"/>
      <c r="L50" s="1115"/>
      <c r="M50" s="1116"/>
      <c r="N50" s="1116"/>
      <c r="AN50" s="1117"/>
      <c r="AO50" s="1118"/>
      <c r="AP50" s="1118"/>
      <c r="AQ50" s="1118"/>
      <c r="AR50" s="1118"/>
      <c r="AS50" s="1118"/>
      <c r="AT50" s="1118"/>
      <c r="AU50" s="1118"/>
      <c r="AV50" s="1118"/>
      <c r="AW50" s="1118"/>
      <c r="AX50" s="1118"/>
      <c r="AY50" s="1118"/>
      <c r="AZ50" s="1118"/>
      <c r="BA50" s="1118"/>
      <c r="BB50" s="1118"/>
      <c r="BC50" s="1118"/>
      <c r="BD50" s="1118"/>
      <c r="BE50" s="1118"/>
      <c r="BF50" s="1118"/>
      <c r="BG50" s="1118"/>
      <c r="BH50" s="1118"/>
      <c r="BI50" s="1118"/>
      <c r="BJ50" s="1118"/>
      <c r="BK50" s="1118"/>
      <c r="BL50" s="1118"/>
      <c r="BM50" s="1118"/>
      <c r="BN50" s="1118"/>
      <c r="BO50" s="1119"/>
      <c r="BP50" s="1120" t="s">
        <v>310</v>
      </c>
      <c r="BQ50" s="1120"/>
      <c r="BR50" s="1120"/>
      <c r="BS50" s="1120"/>
      <c r="BT50" s="1120"/>
      <c r="BU50" s="1120"/>
      <c r="BV50" s="1120"/>
      <c r="BW50" s="1120"/>
      <c r="BX50" s="1120" t="s">
        <v>533</v>
      </c>
      <c r="BY50" s="1120"/>
      <c r="BZ50" s="1120"/>
      <c r="CA50" s="1120"/>
      <c r="CB50" s="1120"/>
      <c r="CC50" s="1120"/>
      <c r="CD50" s="1120"/>
      <c r="CE50" s="1120"/>
      <c r="CF50" s="1120" t="s">
        <v>534</v>
      </c>
      <c r="CG50" s="1120"/>
      <c r="CH50" s="1120"/>
      <c r="CI50" s="1120"/>
      <c r="CJ50" s="1120"/>
      <c r="CK50" s="1120"/>
      <c r="CL50" s="1120"/>
      <c r="CM50" s="1120"/>
      <c r="CN50" s="1120" t="s">
        <v>535</v>
      </c>
      <c r="CO50" s="1120"/>
      <c r="CP50" s="1120"/>
      <c r="CQ50" s="1120"/>
      <c r="CR50" s="1120"/>
      <c r="CS50" s="1120"/>
      <c r="CT50" s="1120"/>
      <c r="CU50" s="1120"/>
      <c r="CV50" s="1120" t="s">
        <v>536</v>
      </c>
      <c r="CW50" s="1120"/>
      <c r="CX50" s="1120"/>
      <c r="CY50" s="1120"/>
      <c r="CZ50" s="1120"/>
      <c r="DA50" s="1120"/>
      <c r="DB50" s="1120"/>
      <c r="DC50" s="1120"/>
    </row>
    <row r="51" spans="1:109" ht="13.5" customHeight="1" x14ac:dyDescent="0.15">
      <c r="B51" s="1095"/>
      <c r="G51" s="1121"/>
      <c r="H51" s="1121"/>
      <c r="I51" s="1122"/>
      <c r="J51" s="1122"/>
      <c r="K51" s="1123"/>
      <c r="L51" s="1123"/>
      <c r="M51" s="1123"/>
      <c r="N51" s="1123"/>
      <c r="AM51" s="1113"/>
      <c r="AN51" s="1124" t="s">
        <v>559</v>
      </c>
      <c r="AO51" s="1124"/>
      <c r="AP51" s="1124"/>
      <c r="AQ51" s="1124"/>
      <c r="AR51" s="1124"/>
      <c r="AS51" s="1124"/>
      <c r="AT51" s="1124"/>
      <c r="AU51" s="1124"/>
      <c r="AV51" s="1124"/>
      <c r="AW51" s="1124"/>
      <c r="AX51" s="1124"/>
      <c r="AY51" s="1124"/>
      <c r="AZ51" s="1124"/>
      <c r="BA51" s="1124"/>
      <c r="BB51" s="1124" t="s">
        <v>560</v>
      </c>
      <c r="BC51" s="1124"/>
      <c r="BD51" s="1124"/>
      <c r="BE51" s="1124"/>
      <c r="BF51" s="1124"/>
      <c r="BG51" s="1124"/>
      <c r="BH51" s="1124"/>
      <c r="BI51" s="1124"/>
      <c r="BJ51" s="1124"/>
      <c r="BK51" s="1124"/>
      <c r="BL51" s="1124"/>
      <c r="BM51" s="1124"/>
      <c r="BN51" s="1124"/>
      <c r="BO51" s="1124"/>
      <c r="BP51" s="1125"/>
      <c r="BQ51" s="1125"/>
      <c r="BR51" s="1125"/>
      <c r="BS51" s="1125"/>
      <c r="BT51" s="1125"/>
      <c r="BU51" s="1125"/>
      <c r="BV51" s="1125"/>
      <c r="BW51" s="1125"/>
      <c r="BX51" s="1125"/>
      <c r="BY51" s="1125"/>
      <c r="BZ51" s="1125"/>
      <c r="CA51" s="1125"/>
      <c r="CB51" s="1125"/>
      <c r="CC51" s="1125"/>
      <c r="CD51" s="1125"/>
      <c r="CE51" s="1125"/>
      <c r="CF51" s="1125"/>
      <c r="CG51" s="1125"/>
      <c r="CH51" s="1125"/>
      <c r="CI51" s="1125"/>
      <c r="CJ51" s="1125"/>
      <c r="CK51" s="1125"/>
      <c r="CL51" s="1125"/>
      <c r="CM51" s="1125"/>
      <c r="CN51" s="1125"/>
      <c r="CO51" s="1125"/>
      <c r="CP51" s="1125"/>
      <c r="CQ51" s="1125"/>
      <c r="CR51" s="1125"/>
      <c r="CS51" s="1125"/>
      <c r="CT51" s="1125"/>
      <c r="CU51" s="1125"/>
      <c r="CV51" s="1125"/>
      <c r="CW51" s="1125"/>
      <c r="CX51" s="1125"/>
      <c r="CY51" s="1125"/>
      <c r="CZ51" s="1125"/>
      <c r="DA51" s="1125"/>
      <c r="DB51" s="1125"/>
      <c r="DC51" s="1125"/>
    </row>
    <row r="52" spans="1:109" x14ac:dyDescent="0.15">
      <c r="B52" s="1095"/>
      <c r="G52" s="1121"/>
      <c r="H52" s="1121"/>
      <c r="I52" s="1122"/>
      <c r="J52" s="1122"/>
      <c r="K52" s="1123"/>
      <c r="L52" s="1123"/>
      <c r="M52" s="1123"/>
      <c r="N52" s="1123"/>
      <c r="AM52" s="1113"/>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5"/>
      <c r="BQ52" s="1125"/>
      <c r="BR52" s="1125"/>
      <c r="BS52" s="1125"/>
      <c r="BT52" s="1125"/>
      <c r="BU52" s="1125"/>
      <c r="BV52" s="1125"/>
      <c r="BW52" s="1125"/>
      <c r="BX52" s="1125"/>
      <c r="BY52" s="1125"/>
      <c r="BZ52" s="1125"/>
      <c r="CA52" s="1125"/>
      <c r="CB52" s="1125"/>
      <c r="CC52" s="1125"/>
      <c r="CD52" s="1125"/>
      <c r="CE52" s="1125"/>
      <c r="CF52" s="1125"/>
      <c r="CG52" s="1125"/>
      <c r="CH52" s="1125"/>
      <c r="CI52" s="1125"/>
      <c r="CJ52" s="1125"/>
      <c r="CK52" s="1125"/>
      <c r="CL52" s="1125"/>
      <c r="CM52" s="1125"/>
      <c r="CN52" s="1125"/>
      <c r="CO52" s="1125"/>
      <c r="CP52" s="1125"/>
      <c r="CQ52" s="1125"/>
      <c r="CR52" s="1125"/>
      <c r="CS52" s="1125"/>
      <c r="CT52" s="1125"/>
      <c r="CU52" s="1125"/>
      <c r="CV52" s="1125"/>
      <c r="CW52" s="1125"/>
      <c r="CX52" s="1125"/>
      <c r="CY52" s="1125"/>
      <c r="CZ52" s="1125"/>
      <c r="DA52" s="1125"/>
      <c r="DB52" s="1125"/>
      <c r="DC52" s="1125"/>
    </row>
    <row r="53" spans="1:109" x14ac:dyDescent="0.15">
      <c r="A53" s="1103"/>
      <c r="B53" s="1095"/>
      <c r="G53" s="1121"/>
      <c r="H53" s="1121"/>
      <c r="I53" s="1114"/>
      <c r="J53" s="1114"/>
      <c r="K53" s="1123"/>
      <c r="L53" s="1123"/>
      <c r="M53" s="1123"/>
      <c r="N53" s="1123"/>
      <c r="AM53" s="1113"/>
      <c r="AN53" s="1124"/>
      <c r="AO53" s="1124"/>
      <c r="AP53" s="1124"/>
      <c r="AQ53" s="1124"/>
      <c r="AR53" s="1124"/>
      <c r="AS53" s="1124"/>
      <c r="AT53" s="1124"/>
      <c r="AU53" s="1124"/>
      <c r="AV53" s="1124"/>
      <c r="AW53" s="1124"/>
      <c r="AX53" s="1124"/>
      <c r="AY53" s="1124"/>
      <c r="AZ53" s="1124"/>
      <c r="BA53" s="1124"/>
      <c r="BB53" s="1124" t="s">
        <v>561</v>
      </c>
      <c r="BC53" s="1124"/>
      <c r="BD53" s="1124"/>
      <c r="BE53" s="1124"/>
      <c r="BF53" s="1124"/>
      <c r="BG53" s="1124"/>
      <c r="BH53" s="1124"/>
      <c r="BI53" s="1124"/>
      <c r="BJ53" s="1124"/>
      <c r="BK53" s="1124"/>
      <c r="BL53" s="1124"/>
      <c r="BM53" s="1124"/>
      <c r="BN53" s="1124"/>
      <c r="BO53" s="1124"/>
      <c r="BP53" s="1125">
        <v>53.8</v>
      </c>
      <c r="BQ53" s="1125"/>
      <c r="BR53" s="1125"/>
      <c r="BS53" s="1125"/>
      <c r="BT53" s="1125"/>
      <c r="BU53" s="1125"/>
      <c r="BV53" s="1125"/>
      <c r="BW53" s="1125"/>
      <c r="BX53" s="1125">
        <v>57.5</v>
      </c>
      <c r="BY53" s="1125"/>
      <c r="BZ53" s="1125"/>
      <c r="CA53" s="1125"/>
      <c r="CB53" s="1125"/>
      <c r="CC53" s="1125"/>
      <c r="CD53" s="1125"/>
      <c r="CE53" s="1125"/>
      <c r="CF53" s="1125">
        <v>59.1</v>
      </c>
      <c r="CG53" s="1125"/>
      <c r="CH53" s="1125"/>
      <c r="CI53" s="1125"/>
      <c r="CJ53" s="1125"/>
      <c r="CK53" s="1125"/>
      <c r="CL53" s="1125"/>
      <c r="CM53" s="1125"/>
      <c r="CN53" s="1125">
        <v>60.8</v>
      </c>
      <c r="CO53" s="1125"/>
      <c r="CP53" s="1125"/>
      <c r="CQ53" s="1125"/>
      <c r="CR53" s="1125"/>
      <c r="CS53" s="1125"/>
      <c r="CT53" s="1125"/>
      <c r="CU53" s="1125"/>
      <c r="CV53" s="1125">
        <v>63.3</v>
      </c>
      <c r="CW53" s="1125"/>
      <c r="CX53" s="1125"/>
      <c r="CY53" s="1125"/>
      <c r="CZ53" s="1125"/>
      <c r="DA53" s="1125"/>
      <c r="DB53" s="1125"/>
      <c r="DC53" s="1125"/>
    </row>
    <row r="54" spans="1:109" x14ac:dyDescent="0.15">
      <c r="A54" s="1103"/>
      <c r="B54" s="1095"/>
      <c r="G54" s="1121"/>
      <c r="H54" s="1121"/>
      <c r="I54" s="1114"/>
      <c r="J54" s="1114"/>
      <c r="K54" s="1123"/>
      <c r="L54" s="1123"/>
      <c r="M54" s="1123"/>
      <c r="N54" s="1123"/>
      <c r="AM54" s="1113"/>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5"/>
      <c r="BQ54" s="1125"/>
      <c r="BR54" s="1125"/>
      <c r="BS54" s="1125"/>
      <c r="BT54" s="1125"/>
      <c r="BU54" s="1125"/>
      <c r="BV54" s="1125"/>
      <c r="BW54" s="1125"/>
      <c r="BX54" s="1125"/>
      <c r="BY54" s="1125"/>
      <c r="BZ54" s="1125"/>
      <c r="CA54" s="1125"/>
      <c r="CB54" s="1125"/>
      <c r="CC54" s="1125"/>
      <c r="CD54" s="1125"/>
      <c r="CE54" s="1125"/>
      <c r="CF54" s="1125"/>
      <c r="CG54" s="1125"/>
      <c r="CH54" s="1125"/>
      <c r="CI54" s="1125"/>
      <c r="CJ54" s="1125"/>
      <c r="CK54" s="1125"/>
      <c r="CL54" s="1125"/>
      <c r="CM54" s="1125"/>
      <c r="CN54" s="1125"/>
      <c r="CO54" s="1125"/>
      <c r="CP54" s="1125"/>
      <c r="CQ54" s="1125"/>
      <c r="CR54" s="1125"/>
      <c r="CS54" s="1125"/>
      <c r="CT54" s="1125"/>
      <c r="CU54" s="1125"/>
      <c r="CV54" s="1125"/>
      <c r="CW54" s="1125"/>
      <c r="CX54" s="1125"/>
      <c r="CY54" s="1125"/>
      <c r="CZ54" s="1125"/>
      <c r="DA54" s="1125"/>
      <c r="DB54" s="1125"/>
      <c r="DC54" s="1125"/>
    </row>
    <row r="55" spans="1:109" x14ac:dyDescent="0.15">
      <c r="A55" s="1103"/>
      <c r="B55" s="1095"/>
      <c r="G55" s="1114"/>
      <c r="H55" s="1114"/>
      <c r="I55" s="1114"/>
      <c r="J55" s="1114"/>
      <c r="K55" s="1123"/>
      <c r="L55" s="1123"/>
      <c r="M55" s="1123"/>
      <c r="N55" s="1123"/>
      <c r="AN55" s="1120" t="s">
        <v>562</v>
      </c>
      <c r="AO55" s="1120"/>
      <c r="AP55" s="1120"/>
      <c r="AQ55" s="1120"/>
      <c r="AR55" s="1120"/>
      <c r="AS55" s="1120"/>
      <c r="AT55" s="1120"/>
      <c r="AU55" s="1120"/>
      <c r="AV55" s="1120"/>
      <c r="AW55" s="1120"/>
      <c r="AX55" s="1120"/>
      <c r="AY55" s="1120"/>
      <c r="AZ55" s="1120"/>
      <c r="BA55" s="1120"/>
      <c r="BB55" s="1124" t="s">
        <v>560</v>
      </c>
      <c r="BC55" s="1124"/>
      <c r="BD55" s="1124"/>
      <c r="BE55" s="1124"/>
      <c r="BF55" s="1124"/>
      <c r="BG55" s="1124"/>
      <c r="BH55" s="1124"/>
      <c r="BI55" s="1124"/>
      <c r="BJ55" s="1124"/>
      <c r="BK55" s="1124"/>
      <c r="BL55" s="1124"/>
      <c r="BM55" s="1124"/>
      <c r="BN55" s="1124"/>
      <c r="BO55" s="1124"/>
      <c r="BP55" s="1125">
        <v>46.8</v>
      </c>
      <c r="BQ55" s="1125"/>
      <c r="BR55" s="1125"/>
      <c r="BS55" s="1125"/>
      <c r="BT55" s="1125"/>
      <c r="BU55" s="1125"/>
      <c r="BV55" s="1125"/>
      <c r="BW55" s="1125"/>
      <c r="BX55" s="1125">
        <v>48.4</v>
      </c>
      <c r="BY55" s="1125"/>
      <c r="BZ55" s="1125"/>
      <c r="CA55" s="1125"/>
      <c r="CB55" s="1125"/>
      <c r="CC55" s="1125"/>
      <c r="CD55" s="1125"/>
      <c r="CE55" s="1125"/>
      <c r="CF55" s="1125">
        <v>43</v>
      </c>
      <c r="CG55" s="1125"/>
      <c r="CH55" s="1125"/>
      <c r="CI55" s="1125"/>
      <c r="CJ55" s="1125"/>
      <c r="CK55" s="1125"/>
      <c r="CL55" s="1125"/>
      <c r="CM55" s="1125"/>
      <c r="CN55" s="1125">
        <v>32.4</v>
      </c>
      <c r="CO55" s="1125"/>
      <c r="CP55" s="1125"/>
      <c r="CQ55" s="1125"/>
      <c r="CR55" s="1125"/>
      <c r="CS55" s="1125"/>
      <c r="CT55" s="1125"/>
      <c r="CU55" s="1125"/>
      <c r="CV55" s="1125">
        <v>20</v>
      </c>
      <c r="CW55" s="1125"/>
      <c r="CX55" s="1125"/>
      <c r="CY55" s="1125"/>
      <c r="CZ55" s="1125"/>
      <c r="DA55" s="1125"/>
      <c r="DB55" s="1125"/>
      <c r="DC55" s="1125"/>
    </row>
    <row r="56" spans="1:109" x14ac:dyDescent="0.15">
      <c r="A56" s="1103"/>
      <c r="B56" s="1095"/>
      <c r="G56" s="1114"/>
      <c r="H56" s="1114"/>
      <c r="I56" s="1114"/>
      <c r="J56" s="1114"/>
      <c r="K56" s="1123"/>
      <c r="L56" s="1123"/>
      <c r="M56" s="1123"/>
      <c r="N56" s="1123"/>
      <c r="AN56" s="1120"/>
      <c r="AO56" s="1120"/>
      <c r="AP56" s="1120"/>
      <c r="AQ56" s="1120"/>
      <c r="AR56" s="1120"/>
      <c r="AS56" s="1120"/>
      <c r="AT56" s="1120"/>
      <c r="AU56" s="1120"/>
      <c r="AV56" s="1120"/>
      <c r="AW56" s="1120"/>
      <c r="AX56" s="1120"/>
      <c r="AY56" s="1120"/>
      <c r="AZ56" s="1120"/>
      <c r="BA56" s="1120"/>
      <c r="BB56" s="1124"/>
      <c r="BC56" s="1124"/>
      <c r="BD56" s="1124"/>
      <c r="BE56" s="1124"/>
      <c r="BF56" s="1124"/>
      <c r="BG56" s="1124"/>
      <c r="BH56" s="1124"/>
      <c r="BI56" s="1124"/>
      <c r="BJ56" s="1124"/>
      <c r="BK56" s="1124"/>
      <c r="BL56" s="1124"/>
      <c r="BM56" s="1124"/>
      <c r="BN56" s="1124"/>
      <c r="BO56" s="1124"/>
      <c r="BP56" s="1125"/>
      <c r="BQ56" s="1125"/>
      <c r="BR56" s="1125"/>
      <c r="BS56" s="1125"/>
      <c r="BT56" s="1125"/>
      <c r="BU56" s="1125"/>
      <c r="BV56" s="1125"/>
      <c r="BW56" s="1125"/>
      <c r="BX56" s="1125"/>
      <c r="BY56" s="1125"/>
      <c r="BZ56" s="1125"/>
      <c r="CA56" s="1125"/>
      <c r="CB56" s="1125"/>
      <c r="CC56" s="1125"/>
      <c r="CD56" s="1125"/>
      <c r="CE56" s="1125"/>
      <c r="CF56" s="1125"/>
      <c r="CG56" s="1125"/>
      <c r="CH56" s="1125"/>
      <c r="CI56" s="1125"/>
      <c r="CJ56" s="1125"/>
      <c r="CK56" s="1125"/>
      <c r="CL56" s="1125"/>
      <c r="CM56" s="1125"/>
      <c r="CN56" s="1125"/>
      <c r="CO56" s="1125"/>
      <c r="CP56" s="1125"/>
      <c r="CQ56" s="1125"/>
      <c r="CR56" s="1125"/>
      <c r="CS56" s="1125"/>
      <c r="CT56" s="1125"/>
      <c r="CU56" s="1125"/>
      <c r="CV56" s="1125"/>
      <c r="CW56" s="1125"/>
      <c r="CX56" s="1125"/>
      <c r="CY56" s="1125"/>
      <c r="CZ56" s="1125"/>
      <c r="DA56" s="1125"/>
      <c r="DB56" s="1125"/>
      <c r="DC56" s="1125"/>
    </row>
    <row r="57" spans="1:109" s="1103" customFormat="1" x14ac:dyDescent="0.15">
      <c r="B57" s="1126"/>
      <c r="G57" s="1114"/>
      <c r="H57" s="1114"/>
      <c r="I57" s="1127"/>
      <c r="J57" s="1127"/>
      <c r="K57" s="1123"/>
      <c r="L57" s="1123"/>
      <c r="M57" s="1123"/>
      <c r="N57" s="1123"/>
      <c r="AM57" s="1089"/>
      <c r="AN57" s="1120"/>
      <c r="AO57" s="1120"/>
      <c r="AP57" s="1120"/>
      <c r="AQ57" s="1120"/>
      <c r="AR57" s="1120"/>
      <c r="AS57" s="1120"/>
      <c r="AT57" s="1120"/>
      <c r="AU57" s="1120"/>
      <c r="AV57" s="1120"/>
      <c r="AW57" s="1120"/>
      <c r="AX57" s="1120"/>
      <c r="AY57" s="1120"/>
      <c r="AZ57" s="1120"/>
      <c r="BA57" s="1120"/>
      <c r="BB57" s="1124" t="s">
        <v>561</v>
      </c>
      <c r="BC57" s="1124"/>
      <c r="BD57" s="1124"/>
      <c r="BE57" s="1124"/>
      <c r="BF57" s="1124"/>
      <c r="BG57" s="1124"/>
      <c r="BH57" s="1124"/>
      <c r="BI57" s="1124"/>
      <c r="BJ57" s="1124"/>
      <c r="BK57" s="1124"/>
      <c r="BL57" s="1124"/>
      <c r="BM57" s="1124"/>
      <c r="BN57" s="1124"/>
      <c r="BO57" s="1124"/>
      <c r="BP57" s="1125">
        <v>61.7</v>
      </c>
      <c r="BQ57" s="1125"/>
      <c r="BR57" s="1125"/>
      <c r="BS57" s="1125"/>
      <c r="BT57" s="1125"/>
      <c r="BU57" s="1125"/>
      <c r="BV57" s="1125"/>
      <c r="BW57" s="1125"/>
      <c r="BX57" s="1125">
        <v>61.8</v>
      </c>
      <c r="BY57" s="1125"/>
      <c r="BZ57" s="1125"/>
      <c r="CA57" s="1125"/>
      <c r="CB57" s="1125"/>
      <c r="CC57" s="1125"/>
      <c r="CD57" s="1125"/>
      <c r="CE57" s="1125"/>
      <c r="CF57" s="1125">
        <v>62.8</v>
      </c>
      <c r="CG57" s="1125"/>
      <c r="CH57" s="1125"/>
      <c r="CI57" s="1125"/>
      <c r="CJ57" s="1125"/>
      <c r="CK57" s="1125"/>
      <c r="CL57" s="1125"/>
      <c r="CM57" s="1125"/>
      <c r="CN57" s="1125">
        <v>64.2</v>
      </c>
      <c r="CO57" s="1125"/>
      <c r="CP57" s="1125"/>
      <c r="CQ57" s="1125"/>
      <c r="CR57" s="1125"/>
      <c r="CS57" s="1125"/>
      <c r="CT57" s="1125"/>
      <c r="CU57" s="1125"/>
      <c r="CV57" s="1125">
        <v>67</v>
      </c>
      <c r="CW57" s="1125"/>
      <c r="CX57" s="1125"/>
      <c r="CY57" s="1125"/>
      <c r="CZ57" s="1125"/>
      <c r="DA57" s="1125"/>
      <c r="DB57" s="1125"/>
      <c r="DC57" s="1125"/>
      <c r="DD57" s="1128"/>
      <c r="DE57" s="1126"/>
    </row>
    <row r="58" spans="1:109" s="1103" customFormat="1" x14ac:dyDescent="0.15">
      <c r="A58" s="1089"/>
      <c r="B58" s="1126"/>
      <c r="G58" s="1114"/>
      <c r="H58" s="1114"/>
      <c r="I58" s="1127"/>
      <c r="J58" s="1127"/>
      <c r="K58" s="1123"/>
      <c r="L58" s="1123"/>
      <c r="M58" s="1123"/>
      <c r="N58" s="1123"/>
      <c r="AM58" s="1089"/>
      <c r="AN58" s="1120"/>
      <c r="AO58" s="1120"/>
      <c r="AP58" s="1120"/>
      <c r="AQ58" s="1120"/>
      <c r="AR58" s="1120"/>
      <c r="AS58" s="1120"/>
      <c r="AT58" s="1120"/>
      <c r="AU58" s="1120"/>
      <c r="AV58" s="1120"/>
      <c r="AW58" s="1120"/>
      <c r="AX58" s="1120"/>
      <c r="AY58" s="1120"/>
      <c r="AZ58" s="1120"/>
      <c r="BA58" s="1120"/>
      <c r="BB58" s="1124"/>
      <c r="BC58" s="1124"/>
      <c r="BD58" s="1124"/>
      <c r="BE58" s="1124"/>
      <c r="BF58" s="1124"/>
      <c r="BG58" s="1124"/>
      <c r="BH58" s="1124"/>
      <c r="BI58" s="1124"/>
      <c r="BJ58" s="1124"/>
      <c r="BK58" s="1124"/>
      <c r="BL58" s="1124"/>
      <c r="BM58" s="1124"/>
      <c r="BN58" s="1124"/>
      <c r="BO58" s="1124"/>
      <c r="BP58" s="1125"/>
      <c r="BQ58" s="1125"/>
      <c r="BR58" s="1125"/>
      <c r="BS58" s="1125"/>
      <c r="BT58" s="1125"/>
      <c r="BU58" s="1125"/>
      <c r="BV58" s="1125"/>
      <c r="BW58" s="1125"/>
      <c r="BX58" s="1125"/>
      <c r="BY58" s="1125"/>
      <c r="BZ58" s="1125"/>
      <c r="CA58" s="1125"/>
      <c r="CB58" s="1125"/>
      <c r="CC58" s="1125"/>
      <c r="CD58" s="1125"/>
      <c r="CE58" s="1125"/>
      <c r="CF58" s="1125"/>
      <c r="CG58" s="1125"/>
      <c r="CH58" s="1125"/>
      <c r="CI58" s="1125"/>
      <c r="CJ58" s="1125"/>
      <c r="CK58" s="1125"/>
      <c r="CL58" s="1125"/>
      <c r="CM58" s="1125"/>
      <c r="CN58" s="1125"/>
      <c r="CO58" s="1125"/>
      <c r="CP58" s="1125"/>
      <c r="CQ58" s="1125"/>
      <c r="CR58" s="1125"/>
      <c r="CS58" s="1125"/>
      <c r="CT58" s="1125"/>
      <c r="CU58" s="1125"/>
      <c r="CV58" s="1125"/>
      <c r="CW58" s="1125"/>
      <c r="CX58" s="1125"/>
      <c r="CY58" s="1125"/>
      <c r="CZ58" s="1125"/>
      <c r="DA58" s="1125"/>
      <c r="DB58" s="1125"/>
      <c r="DC58" s="1125"/>
      <c r="DD58" s="1128"/>
      <c r="DE58" s="1126"/>
    </row>
    <row r="59" spans="1:109" s="1103" customFormat="1" x14ac:dyDescent="0.15">
      <c r="A59" s="1089"/>
      <c r="B59" s="1126"/>
      <c r="K59" s="1129"/>
      <c r="L59" s="1129"/>
      <c r="M59" s="1129"/>
      <c r="N59" s="1129"/>
      <c r="AQ59" s="1129"/>
      <c r="AR59" s="1129"/>
      <c r="AS59" s="1129"/>
      <c r="AT59" s="1129"/>
      <c r="BC59" s="1129"/>
      <c r="BD59" s="1129"/>
      <c r="BE59" s="1129"/>
      <c r="BF59" s="1129"/>
      <c r="BO59" s="1129"/>
      <c r="BP59" s="1129"/>
      <c r="BQ59" s="1129"/>
      <c r="BR59" s="1129"/>
      <c r="CA59" s="1129"/>
      <c r="CB59" s="1129"/>
      <c r="CC59" s="1129"/>
      <c r="CD59" s="1129"/>
      <c r="CM59" s="1129"/>
      <c r="CN59" s="1129"/>
      <c r="CO59" s="1129"/>
      <c r="CP59" s="1129"/>
      <c r="CY59" s="1129"/>
      <c r="CZ59" s="1129"/>
      <c r="DA59" s="1129"/>
      <c r="DB59" s="1129"/>
      <c r="DC59" s="1129"/>
      <c r="DD59" s="1128"/>
      <c r="DE59" s="1126"/>
    </row>
    <row r="60" spans="1:109" s="1103" customFormat="1" x14ac:dyDescent="0.15">
      <c r="A60" s="1089"/>
      <c r="B60" s="1126"/>
      <c r="K60" s="1129"/>
      <c r="L60" s="1129"/>
      <c r="M60" s="1129"/>
      <c r="N60" s="1129"/>
      <c r="AQ60" s="1129"/>
      <c r="AR60" s="1129"/>
      <c r="AS60" s="1129"/>
      <c r="AT60" s="1129"/>
      <c r="BC60" s="1129"/>
      <c r="BD60" s="1129"/>
      <c r="BE60" s="1129"/>
      <c r="BF60" s="1129"/>
      <c r="BO60" s="1129"/>
      <c r="BP60" s="1129"/>
      <c r="BQ60" s="1129"/>
      <c r="BR60" s="1129"/>
      <c r="CA60" s="1129"/>
      <c r="CB60" s="1129"/>
      <c r="CC60" s="1129"/>
      <c r="CD60" s="1129"/>
      <c r="CM60" s="1129"/>
      <c r="CN60" s="1129"/>
      <c r="CO60" s="1129"/>
      <c r="CP60" s="1129"/>
      <c r="CY60" s="1129"/>
      <c r="CZ60" s="1129"/>
      <c r="DA60" s="1129"/>
      <c r="DB60" s="1129"/>
      <c r="DC60" s="1129"/>
      <c r="DD60" s="1128"/>
      <c r="DE60" s="1126"/>
    </row>
    <row r="61" spans="1:109" s="1103" customFormat="1" x14ac:dyDescent="0.15">
      <c r="A61" s="1089"/>
      <c r="B61" s="1130"/>
      <c r="C61" s="1131"/>
      <c r="D61" s="1131"/>
      <c r="E61" s="1131"/>
      <c r="F61" s="1131"/>
      <c r="G61" s="1131"/>
      <c r="H61" s="1131"/>
      <c r="I61" s="1131"/>
      <c r="J61" s="1131"/>
      <c r="K61" s="1131"/>
      <c r="L61" s="1131"/>
      <c r="M61" s="1132"/>
      <c r="N61" s="1132"/>
      <c r="O61" s="1131"/>
      <c r="P61" s="1131"/>
      <c r="Q61" s="1131"/>
      <c r="R61" s="1131"/>
      <c r="S61" s="1131"/>
      <c r="T61" s="1131"/>
      <c r="U61" s="1131"/>
      <c r="V61" s="1131"/>
      <c r="W61" s="1131"/>
      <c r="X61" s="1131"/>
      <c r="Y61" s="1131"/>
      <c r="Z61" s="1131"/>
      <c r="AA61" s="1131"/>
      <c r="AB61" s="1131"/>
      <c r="AC61" s="1131"/>
      <c r="AD61" s="1131"/>
      <c r="AE61" s="1131"/>
      <c r="AF61" s="1131"/>
      <c r="AG61" s="1131"/>
      <c r="AH61" s="1131"/>
      <c r="AI61" s="1131"/>
      <c r="AJ61" s="1131"/>
      <c r="AK61" s="1131"/>
      <c r="AL61" s="1131"/>
      <c r="AM61" s="1131"/>
      <c r="AN61" s="1131"/>
      <c r="AO61" s="1131"/>
      <c r="AP61" s="1131"/>
      <c r="AQ61" s="1131"/>
      <c r="AR61" s="1131"/>
      <c r="AS61" s="1132"/>
      <c r="AT61" s="1132"/>
      <c r="AU61" s="1131"/>
      <c r="AV61" s="1131"/>
      <c r="AW61" s="1131"/>
      <c r="AX61" s="1131"/>
      <c r="AY61" s="1131"/>
      <c r="AZ61" s="1131"/>
      <c r="BA61" s="1131"/>
      <c r="BB61" s="1131"/>
      <c r="BC61" s="1131"/>
      <c r="BD61" s="1131"/>
      <c r="BE61" s="1132"/>
      <c r="BF61" s="1132"/>
      <c r="BG61" s="1131"/>
      <c r="BH61" s="1131"/>
      <c r="BI61" s="1131"/>
      <c r="BJ61" s="1131"/>
      <c r="BK61" s="1131"/>
      <c r="BL61" s="1131"/>
      <c r="BM61" s="1131"/>
      <c r="BN61" s="1131"/>
      <c r="BO61" s="1131"/>
      <c r="BP61" s="1131"/>
      <c r="BQ61" s="1132"/>
      <c r="BR61" s="1132"/>
      <c r="BS61" s="1131"/>
      <c r="BT61" s="1131"/>
      <c r="BU61" s="1131"/>
      <c r="BV61" s="1131"/>
      <c r="BW61" s="1131"/>
      <c r="BX61" s="1131"/>
      <c r="BY61" s="1131"/>
      <c r="BZ61" s="1131"/>
      <c r="CA61" s="1131"/>
      <c r="CB61" s="1131"/>
      <c r="CC61" s="1132"/>
      <c r="CD61" s="1132"/>
      <c r="CE61" s="1131"/>
      <c r="CF61" s="1131"/>
      <c r="CG61" s="1131"/>
      <c r="CH61" s="1131"/>
      <c r="CI61" s="1131"/>
      <c r="CJ61" s="1131"/>
      <c r="CK61" s="1131"/>
      <c r="CL61" s="1131"/>
      <c r="CM61" s="1131"/>
      <c r="CN61" s="1131"/>
      <c r="CO61" s="1132"/>
      <c r="CP61" s="1132"/>
      <c r="CQ61" s="1131"/>
      <c r="CR61" s="1131"/>
      <c r="CS61" s="1131"/>
      <c r="CT61" s="1131"/>
      <c r="CU61" s="1131"/>
      <c r="CV61" s="1131"/>
      <c r="CW61" s="1131"/>
      <c r="CX61" s="1131"/>
      <c r="CY61" s="1131"/>
      <c r="CZ61" s="1131"/>
      <c r="DA61" s="1132"/>
      <c r="DB61" s="1132"/>
      <c r="DC61" s="1132"/>
      <c r="DD61" s="1133"/>
      <c r="DE61" s="1126"/>
    </row>
    <row r="62" spans="1:109" x14ac:dyDescent="0.15">
      <c r="B62" s="1100"/>
      <c r="C62" s="1100"/>
      <c r="D62" s="1100"/>
      <c r="E62" s="1100"/>
      <c r="F62" s="1100"/>
      <c r="G62" s="1100"/>
      <c r="H62" s="1100"/>
      <c r="I62" s="1100"/>
      <c r="J62" s="1100"/>
      <c r="K62" s="1100"/>
      <c r="L62" s="1100"/>
      <c r="M62" s="1100"/>
      <c r="N62" s="1100"/>
      <c r="O62" s="1100"/>
      <c r="P62" s="1100"/>
      <c r="Q62" s="1100"/>
      <c r="R62" s="1100"/>
      <c r="S62" s="1100"/>
      <c r="T62" s="1100"/>
      <c r="U62" s="1100"/>
      <c r="V62" s="1100"/>
      <c r="W62" s="1100"/>
      <c r="X62" s="1100"/>
      <c r="Y62" s="1100"/>
      <c r="Z62" s="1100"/>
      <c r="AA62" s="1100"/>
      <c r="AB62" s="1100"/>
      <c r="AC62" s="1100"/>
      <c r="AD62" s="1100"/>
      <c r="AE62" s="1100"/>
      <c r="AF62" s="1100"/>
      <c r="AG62" s="1100"/>
      <c r="AH62" s="1100"/>
      <c r="AI62" s="1100"/>
      <c r="AJ62" s="1100"/>
      <c r="AK62" s="1100"/>
      <c r="AL62" s="1100"/>
      <c r="AM62" s="1100"/>
      <c r="AN62" s="1100"/>
      <c r="AO62" s="1100"/>
      <c r="AP62" s="1100"/>
      <c r="AQ62" s="1100"/>
      <c r="AR62" s="1100"/>
      <c r="AS62" s="1100"/>
      <c r="AT62" s="1100"/>
      <c r="AU62" s="1100"/>
      <c r="AV62" s="1100"/>
      <c r="AW62" s="1100"/>
      <c r="AX62" s="1100"/>
      <c r="AY62" s="1100"/>
      <c r="AZ62" s="1100"/>
      <c r="BA62" s="1100"/>
      <c r="BB62" s="1100"/>
      <c r="BC62" s="1100"/>
      <c r="BD62" s="1100"/>
      <c r="BE62" s="1100"/>
      <c r="BF62" s="1100"/>
      <c r="BG62" s="1100"/>
      <c r="BH62" s="1100"/>
      <c r="BI62" s="1100"/>
      <c r="BJ62" s="1100"/>
      <c r="BK62" s="1100"/>
      <c r="BL62" s="1100"/>
      <c r="BM62" s="1100"/>
      <c r="BN62" s="1100"/>
      <c r="BO62" s="1100"/>
      <c r="BP62" s="1100"/>
      <c r="BQ62" s="1100"/>
      <c r="BR62" s="1100"/>
      <c r="BS62" s="1100"/>
      <c r="BT62" s="1100"/>
      <c r="BU62" s="1100"/>
      <c r="BV62" s="1100"/>
      <c r="BW62" s="1100"/>
      <c r="BX62" s="1100"/>
      <c r="BY62" s="1100"/>
      <c r="BZ62" s="1100"/>
      <c r="CA62" s="1100"/>
      <c r="CB62" s="1100"/>
      <c r="CC62" s="1100"/>
      <c r="CD62" s="1100"/>
      <c r="CE62" s="1100"/>
      <c r="CF62" s="1100"/>
      <c r="CG62" s="1100"/>
      <c r="CH62" s="1100"/>
      <c r="CI62" s="1100"/>
      <c r="CJ62" s="1100"/>
      <c r="CK62" s="1100"/>
      <c r="CL62" s="1100"/>
      <c r="CM62" s="1100"/>
      <c r="CN62" s="1100"/>
      <c r="CO62" s="1100"/>
      <c r="CP62" s="1100"/>
      <c r="CQ62" s="1100"/>
      <c r="CR62" s="1100"/>
      <c r="CS62" s="1100"/>
      <c r="CT62" s="1100"/>
      <c r="CU62" s="1100"/>
      <c r="CV62" s="1100"/>
      <c r="CW62" s="1100"/>
      <c r="CX62" s="1100"/>
      <c r="CY62" s="1100"/>
      <c r="CZ62" s="1100"/>
      <c r="DA62" s="1100"/>
      <c r="DB62" s="1100"/>
      <c r="DC62" s="1100"/>
      <c r="DD62" s="1100"/>
      <c r="DE62" s="1089"/>
    </row>
    <row r="63" spans="1:109" ht="17.25" x14ac:dyDescent="0.15">
      <c r="B63" s="1134" t="s">
        <v>563</v>
      </c>
    </row>
    <row r="64" spans="1:109" x14ac:dyDescent="0.15">
      <c r="B64" s="1095"/>
      <c r="G64" s="1102"/>
      <c r="I64" s="1135"/>
      <c r="J64" s="1135"/>
      <c r="K64" s="1135"/>
      <c r="L64" s="1135"/>
      <c r="M64" s="1135"/>
      <c r="N64" s="1136"/>
      <c r="AM64" s="1102"/>
      <c r="AN64" s="1102" t="s">
        <v>556</v>
      </c>
      <c r="AP64" s="1103"/>
      <c r="AQ64" s="1103"/>
      <c r="AR64" s="1103"/>
      <c r="AY64" s="1102"/>
      <c r="BA64" s="1103"/>
      <c r="BB64" s="1103"/>
      <c r="BC64" s="1103"/>
      <c r="BK64" s="1102"/>
      <c r="BM64" s="1103"/>
      <c r="BN64" s="1103"/>
      <c r="BO64" s="1103"/>
      <c r="BW64" s="1102"/>
      <c r="BY64" s="1103"/>
      <c r="BZ64" s="1103"/>
      <c r="CA64" s="1103"/>
      <c r="CI64" s="1102"/>
      <c r="CK64" s="1103"/>
      <c r="CL64" s="1103"/>
      <c r="CM64" s="1103"/>
      <c r="CU64" s="1102"/>
      <c r="CW64" s="1103"/>
      <c r="CX64" s="1103"/>
      <c r="CY64" s="1103"/>
    </row>
    <row r="65" spans="2:107" x14ac:dyDescent="0.15">
      <c r="B65" s="1095"/>
      <c r="AN65" s="1104" t="s">
        <v>564</v>
      </c>
      <c r="AO65" s="1105"/>
      <c r="AP65" s="1105"/>
      <c r="AQ65" s="1105"/>
      <c r="AR65" s="1105"/>
      <c r="AS65" s="1105"/>
      <c r="AT65" s="1105"/>
      <c r="AU65" s="1105"/>
      <c r="AV65" s="1105"/>
      <c r="AW65" s="1105"/>
      <c r="AX65" s="1105"/>
      <c r="AY65" s="1105"/>
      <c r="AZ65" s="1105"/>
      <c r="BA65" s="1105"/>
      <c r="BB65" s="1105"/>
      <c r="BC65" s="1105"/>
      <c r="BD65" s="1105"/>
      <c r="BE65" s="1105"/>
      <c r="BF65" s="1105"/>
      <c r="BG65" s="1105"/>
      <c r="BH65" s="1105"/>
      <c r="BI65" s="1105"/>
      <c r="BJ65" s="1105"/>
      <c r="BK65" s="1105"/>
      <c r="BL65" s="1105"/>
      <c r="BM65" s="1105"/>
      <c r="BN65" s="1105"/>
      <c r="BO65" s="1105"/>
      <c r="BP65" s="1105"/>
      <c r="BQ65" s="1105"/>
      <c r="BR65" s="1105"/>
      <c r="BS65" s="1105"/>
      <c r="BT65" s="1105"/>
      <c r="BU65" s="1105"/>
      <c r="BV65" s="1105"/>
      <c r="BW65" s="1105"/>
      <c r="BX65" s="1105"/>
      <c r="BY65" s="1105"/>
      <c r="BZ65" s="1105"/>
      <c r="CA65" s="1105"/>
      <c r="CB65" s="1105"/>
      <c r="CC65" s="1105"/>
      <c r="CD65" s="1105"/>
      <c r="CE65" s="1105"/>
      <c r="CF65" s="1105"/>
      <c r="CG65" s="1105"/>
      <c r="CH65" s="1105"/>
      <c r="CI65" s="1105"/>
      <c r="CJ65" s="1105"/>
      <c r="CK65" s="1105"/>
      <c r="CL65" s="1105"/>
      <c r="CM65" s="1105"/>
      <c r="CN65" s="1105"/>
      <c r="CO65" s="1105"/>
      <c r="CP65" s="1105"/>
      <c r="CQ65" s="1105"/>
      <c r="CR65" s="1105"/>
      <c r="CS65" s="1105"/>
      <c r="CT65" s="1105"/>
      <c r="CU65" s="1105"/>
      <c r="CV65" s="1105"/>
      <c r="CW65" s="1105"/>
      <c r="CX65" s="1105"/>
      <c r="CY65" s="1105"/>
      <c r="CZ65" s="1105"/>
      <c r="DA65" s="1105"/>
      <c r="DB65" s="1105"/>
      <c r="DC65" s="1106"/>
    </row>
    <row r="66" spans="2:107" x14ac:dyDescent="0.15">
      <c r="B66" s="1095"/>
      <c r="AN66" s="1107"/>
      <c r="AO66" s="1108"/>
      <c r="AP66" s="1108"/>
      <c r="AQ66" s="1108"/>
      <c r="AR66" s="1108"/>
      <c r="AS66" s="1108"/>
      <c r="AT66" s="1108"/>
      <c r="AU66" s="1108"/>
      <c r="AV66" s="1108"/>
      <c r="AW66" s="1108"/>
      <c r="AX66" s="1108"/>
      <c r="AY66" s="1108"/>
      <c r="AZ66" s="1108"/>
      <c r="BA66" s="1108"/>
      <c r="BB66" s="1108"/>
      <c r="BC66" s="1108"/>
      <c r="BD66" s="1108"/>
      <c r="BE66" s="1108"/>
      <c r="BF66" s="1108"/>
      <c r="BG66" s="1108"/>
      <c r="BH66" s="1108"/>
      <c r="BI66" s="1108"/>
      <c r="BJ66" s="1108"/>
      <c r="BK66" s="1108"/>
      <c r="BL66" s="1108"/>
      <c r="BM66" s="1108"/>
      <c r="BN66" s="1108"/>
      <c r="BO66" s="1108"/>
      <c r="BP66" s="1108"/>
      <c r="BQ66" s="1108"/>
      <c r="BR66" s="1108"/>
      <c r="BS66" s="1108"/>
      <c r="BT66" s="1108"/>
      <c r="BU66" s="1108"/>
      <c r="BV66" s="1108"/>
      <c r="BW66" s="1108"/>
      <c r="BX66" s="1108"/>
      <c r="BY66" s="1108"/>
      <c r="BZ66" s="1108"/>
      <c r="CA66" s="1108"/>
      <c r="CB66" s="1108"/>
      <c r="CC66" s="1108"/>
      <c r="CD66" s="1108"/>
      <c r="CE66" s="1108"/>
      <c r="CF66" s="1108"/>
      <c r="CG66" s="1108"/>
      <c r="CH66" s="1108"/>
      <c r="CI66" s="1108"/>
      <c r="CJ66" s="1108"/>
      <c r="CK66" s="1108"/>
      <c r="CL66" s="1108"/>
      <c r="CM66" s="1108"/>
      <c r="CN66" s="1108"/>
      <c r="CO66" s="1108"/>
      <c r="CP66" s="1108"/>
      <c r="CQ66" s="1108"/>
      <c r="CR66" s="1108"/>
      <c r="CS66" s="1108"/>
      <c r="CT66" s="1108"/>
      <c r="CU66" s="1108"/>
      <c r="CV66" s="1108"/>
      <c r="CW66" s="1108"/>
      <c r="CX66" s="1108"/>
      <c r="CY66" s="1108"/>
      <c r="CZ66" s="1108"/>
      <c r="DA66" s="1108"/>
      <c r="DB66" s="1108"/>
      <c r="DC66" s="1109"/>
    </row>
    <row r="67" spans="2:107" x14ac:dyDescent="0.15">
      <c r="B67" s="1095"/>
      <c r="AN67" s="1107"/>
      <c r="AO67" s="1108"/>
      <c r="AP67" s="1108"/>
      <c r="AQ67" s="1108"/>
      <c r="AR67" s="1108"/>
      <c r="AS67" s="1108"/>
      <c r="AT67" s="1108"/>
      <c r="AU67" s="1108"/>
      <c r="AV67" s="1108"/>
      <c r="AW67" s="1108"/>
      <c r="AX67" s="1108"/>
      <c r="AY67" s="1108"/>
      <c r="AZ67" s="1108"/>
      <c r="BA67" s="1108"/>
      <c r="BB67" s="1108"/>
      <c r="BC67" s="1108"/>
      <c r="BD67" s="1108"/>
      <c r="BE67" s="1108"/>
      <c r="BF67" s="1108"/>
      <c r="BG67" s="1108"/>
      <c r="BH67" s="1108"/>
      <c r="BI67" s="1108"/>
      <c r="BJ67" s="1108"/>
      <c r="BK67" s="1108"/>
      <c r="BL67" s="1108"/>
      <c r="BM67" s="1108"/>
      <c r="BN67" s="1108"/>
      <c r="BO67" s="1108"/>
      <c r="BP67" s="1108"/>
      <c r="BQ67" s="1108"/>
      <c r="BR67" s="1108"/>
      <c r="BS67" s="1108"/>
      <c r="BT67" s="1108"/>
      <c r="BU67" s="1108"/>
      <c r="BV67" s="1108"/>
      <c r="BW67" s="1108"/>
      <c r="BX67" s="1108"/>
      <c r="BY67" s="1108"/>
      <c r="BZ67" s="1108"/>
      <c r="CA67" s="1108"/>
      <c r="CB67" s="1108"/>
      <c r="CC67" s="1108"/>
      <c r="CD67" s="1108"/>
      <c r="CE67" s="1108"/>
      <c r="CF67" s="1108"/>
      <c r="CG67" s="1108"/>
      <c r="CH67" s="1108"/>
      <c r="CI67" s="1108"/>
      <c r="CJ67" s="1108"/>
      <c r="CK67" s="1108"/>
      <c r="CL67" s="1108"/>
      <c r="CM67" s="1108"/>
      <c r="CN67" s="1108"/>
      <c r="CO67" s="1108"/>
      <c r="CP67" s="1108"/>
      <c r="CQ67" s="1108"/>
      <c r="CR67" s="1108"/>
      <c r="CS67" s="1108"/>
      <c r="CT67" s="1108"/>
      <c r="CU67" s="1108"/>
      <c r="CV67" s="1108"/>
      <c r="CW67" s="1108"/>
      <c r="CX67" s="1108"/>
      <c r="CY67" s="1108"/>
      <c r="CZ67" s="1108"/>
      <c r="DA67" s="1108"/>
      <c r="DB67" s="1108"/>
      <c r="DC67" s="1109"/>
    </row>
    <row r="68" spans="2:107" x14ac:dyDescent="0.15">
      <c r="B68" s="1095"/>
      <c r="AN68" s="1107"/>
      <c r="AO68" s="1108"/>
      <c r="AP68" s="1108"/>
      <c r="AQ68" s="1108"/>
      <c r="AR68" s="1108"/>
      <c r="AS68" s="1108"/>
      <c r="AT68" s="1108"/>
      <c r="AU68" s="1108"/>
      <c r="AV68" s="1108"/>
      <c r="AW68" s="1108"/>
      <c r="AX68" s="1108"/>
      <c r="AY68" s="1108"/>
      <c r="AZ68" s="1108"/>
      <c r="BA68" s="1108"/>
      <c r="BB68" s="1108"/>
      <c r="BC68" s="1108"/>
      <c r="BD68" s="1108"/>
      <c r="BE68" s="1108"/>
      <c r="BF68" s="1108"/>
      <c r="BG68" s="1108"/>
      <c r="BH68" s="1108"/>
      <c r="BI68" s="1108"/>
      <c r="BJ68" s="1108"/>
      <c r="BK68" s="1108"/>
      <c r="BL68" s="1108"/>
      <c r="BM68" s="1108"/>
      <c r="BN68" s="1108"/>
      <c r="BO68" s="1108"/>
      <c r="BP68" s="1108"/>
      <c r="BQ68" s="1108"/>
      <c r="BR68" s="1108"/>
      <c r="BS68" s="1108"/>
      <c r="BT68" s="1108"/>
      <c r="BU68" s="1108"/>
      <c r="BV68" s="1108"/>
      <c r="BW68" s="1108"/>
      <c r="BX68" s="1108"/>
      <c r="BY68" s="1108"/>
      <c r="BZ68" s="1108"/>
      <c r="CA68" s="1108"/>
      <c r="CB68" s="1108"/>
      <c r="CC68" s="1108"/>
      <c r="CD68" s="1108"/>
      <c r="CE68" s="1108"/>
      <c r="CF68" s="1108"/>
      <c r="CG68" s="1108"/>
      <c r="CH68" s="1108"/>
      <c r="CI68" s="1108"/>
      <c r="CJ68" s="1108"/>
      <c r="CK68" s="1108"/>
      <c r="CL68" s="1108"/>
      <c r="CM68" s="1108"/>
      <c r="CN68" s="1108"/>
      <c r="CO68" s="1108"/>
      <c r="CP68" s="1108"/>
      <c r="CQ68" s="1108"/>
      <c r="CR68" s="1108"/>
      <c r="CS68" s="1108"/>
      <c r="CT68" s="1108"/>
      <c r="CU68" s="1108"/>
      <c r="CV68" s="1108"/>
      <c r="CW68" s="1108"/>
      <c r="CX68" s="1108"/>
      <c r="CY68" s="1108"/>
      <c r="CZ68" s="1108"/>
      <c r="DA68" s="1108"/>
      <c r="DB68" s="1108"/>
      <c r="DC68" s="1109"/>
    </row>
    <row r="69" spans="2:107" x14ac:dyDescent="0.15">
      <c r="B69" s="1095"/>
      <c r="AN69" s="1110"/>
      <c r="AO69" s="1111"/>
      <c r="AP69" s="1111"/>
      <c r="AQ69" s="1111"/>
      <c r="AR69" s="1111"/>
      <c r="AS69" s="1111"/>
      <c r="AT69" s="1111"/>
      <c r="AU69" s="1111"/>
      <c r="AV69" s="1111"/>
      <c r="AW69" s="1111"/>
      <c r="AX69" s="1111"/>
      <c r="AY69" s="1111"/>
      <c r="AZ69" s="1111"/>
      <c r="BA69" s="1111"/>
      <c r="BB69" s="1111"/>
      <c r="BC69" s="1111"/>
      <c r="BD69" s="1111"/>
      <c r="BE69" s="1111"/>
      <c r="BF69" s="1111"/>
      <c r="BG69" s="1111"/>
      <c r="BH69" s="1111"/>
      <c r="BI69" s="1111"/>
      <c r="BJ69" s="1111"/>
      <c r="BK69" s="1111"/>
      <c r="BL69" s="1111"/>
      <c r="BM69" s="1111"/>
      <c r="BN69" s="1111"/>
      <c r="BO69" s="1111"/>
      <c r="BP69" s="1111"/>
      <c r="BQ69" s="1111"/>
      <c r="BR69" s="1111"/>
      <c r="BS69" s="1111"/>
      <c r="BT69" s="1111"/>
      <c r="BU69" s="1111"/>
      <c r="BV69" s="1111"/>
      <c r="BW69" s="1111"/>
      <c r="BX69" s="1111"/>
      <c r="BY69" s="1111"/>
      <c r="BZ69" s="1111"/>
      <c r="CA69" s="1111"/>
      <c r="CB69" s="1111"/>
      <c r="CC69" s="1111"/>
      <c r="CD69" s="1111"/>
      <c r="CE69" s="1111"/>
      <c r="CF69" s="1111"/>
      <c r="CG69" s="1111"/>
      <c r="CH69" s="1111"/>
      <c r="CI69" s="1111"/>
      <c r="CJ69" s="1111"/>
      <c r="CK69" s="1111"/>
      <c r="CL69" s="1111"/>
      <c r="CM69" s="1111"/>
      <c r="CN69" s="1111"/>
      <c r="CO69" s="1111"/>
      <c r="CP69" s="1111"/>
      <c r="CQ69" s="1111"/>
      <c r="CR69" s="1111"/>
      <c r="CS69" s="1111"/>
      <c r="CT69" s="1111"/>
      <c r="CU69" s="1111"/>
      <c r="CV69" s="1111"/>
      <c r="CW69" s="1111"/>
      <c r="CX69" s="1111"/>
      <c r="CY69" s="1111"/>
      <c r="CZ69" s="1111"/>
      <c r="DA69" s="1111"/>
      <c r="DB69" s="1111"/>
      <c r="DC69" s="1112"/>
    </row>
    <row r="70" spans="2:107" x14ac:dyDescent="0.15">
      <c r="B70" s="1095"/>
      <c r="H70" s="1137"/>
      <c r="I70" s="1137"/>
      <c r="J70" s="1138"/>
      <c r="K70" s="1138"/>
      <c r="L70" s="1139"/>
      <c r="M70" s="1138"/>
      <c r="N70" s="1139"/>
      <c r="AN70" s="1113"/>
      <c r="AO70" s="1113"/>
      <c r="AP70" s="1113"/>
      <c r="AZ70" s="1113"/>
      <c r="BA70" s="1113"/>
      <c r="BB70" s="1113"/>
      <c r="BL70" s="1113"/>
      <c r="BM70" s="1113"/>
      <c r="BN70" s="1113"/>
      <c r="BX70" s="1113"/>
      <c r="BY70" s="1113"/>
      <c r="BZ70" s="1113"/>
      <c r="CJ70" s="1113"/>
      <c r="CK70" s="1113"/>
      <c r="CL70" s="1113"/>
      <c r="CV70" s="1113"/>
      <c r="CW70" s="1113"/>
      <c r="CX70" s="1113"/>
    </row>
    <row r="71" spans="2:107" x14ac:dyDescent="0.15">
      <c r="B71" s="1095"/>
      <c r="G71" s="1140"/>
      <c r="I71" s="1141"/>
      <c r="J71" s="1138"/>
      <c r="K71" s="1138"/>
      <c r="L71" s="1139"/>
      <c r="M71" s="1138"/>
      <c r="N71" s="1139"/>
      <c r="AM71" s="1140"/>
      <c r="AN71" s="1089" t="s">
        <v>558</v>
      </c>
    </row>
    <row r="72" spans="2:107" x14ac:dyDescent="0.15">
      <c r="B72" s="1095"/>
      <c r="G72" s="1114"/>
      <c r="H72" s="1114"/>
      <c r="I72" s="1114"/>
      <c r="J72" s="1114"/>
      <c r="K72" s="1115"/>
      <c r="L72" s="1115"/>
      <c r="M72" s="1116"/>
      <c r="N72" s="1116"/>
      <c r="AN72" s="1117"/>
      <c r="AO72" s="1118"/>
      <c r="AP72" s="1118"/>
      <c r="AQ72" s="1118"/>
      <c r="AR72" s="1118"/>
      <c r="AS72" s="1118"/>
      <c r="AT72" s="1118"/>
      <c r="AU72" s="1118"/>
      <c r="AV72" s="1118"/>
      <c r="AW72" s="1118"/>
      <c r="AX72" s="1118"/>
      <c r="AY72" s="1118"/>
      <c r="AZ72" s="1118"/>
      <c r="BA72" s="1118"/>
      <c r="BB72" s="1118"/>
      <c r="BC72" s="1118"/>
      <c r="BD72" s="1118"/>
      <c r="BE72" s="1118"/>
      <c r="BF72" s="1118"/>
      <c r="BG72" s="1118"/>
      <c r="BH72" s="1118"/>
      <c r="BI72" s="1118"/>
      <c r="BJ72" s="1118"/>
      <c r="BK72" s="1118"/>
      <c r="BL72" s="1118"/>
      <c r="BM72" s="1118"/>
      <c r="BN72" s="1118"/>
      <c r="BO72" s="1119"/>
      <c r="BP72" s="1120" t="s">
        <v>310</v>
      </c>
      <c r="BQ72" s="1120"/>
      <c r="BR72" s="1120"/>
      <c r="BS72" s="1120"/>
      <c r="BT72" s="1120"/>
      <c r="BU72" s="1120"/>
      <c r="BV72" s="1120"/>
      <c r="BW72" s="1120"/>
      <c r="BX72" s="1120" t="s">
        <v>533</v>
      </c>
      <c r="BY72" s="1120"/>
      <c r="BZ72" s="1120"/>
      <c r="CA72" s="1120"/>
      <c r="CB72" s="1120"/>
      <c r="CC72" s="1120"/>
      <c r="CD72" s="1120"/>
      <c r="CE72" s="1120"/>
      <c r="CF72" s="1120" t="s">
        <v>534</v>
      </c>
      <c r="CG72" s="1120"/>
      <c r="CH72" s="1120"/>
      <c r="CI72" s="1120"/>
      <c r="CJ72" s="1120"/>
      <c r="CK72" s="1120"/>
      <c r="CL72" s="1120"/>
      <c r="CM72" s="1120"/>
      <c r="CN72" s="1120" t="s">
        <v>535</v>
      </c>
      <c r="CO72" s="1120"/>
      <c r="CP72" s="1120"/>
      <c r="CQ72" s="1120"/>
      <c r="CR72" s="1120"/>
      <c r="CS72" s="1120"/>
      <c r="CT72" s="1120"/>
      <c r="CU72" s="1120"/>
      <c r="CV72" s="1120" t="s">
        <v>536</v>
      </c>
      <c r="CW72" s="1120"/>
      <c r="CX72" s="1120"/>
      <c r="CY72" s="1120"/>
      <c r="CZ72" s="1120"/>
      <c r="DA72" s="1120"/>
      <c r="DB72" s="1120"/>
      <c r="DC72" s="1120"/>
    </row>
    <row r="73" spans="2:107" x14ac:dyDescent="0.15">
      <c r="B73" s="1095"/>
      <c r="G73" s="1121"/>
      <c r="H73" s="1121"/>
      <c r="I73" s="1121"/>
      <c r="J73" s="1121"/>
      <c r="K73" s="1142"/>
      <c r="L73" s="1142"/>
      <c r="M73" s="1142"/>
      <c r="N73" s="1142"/>
      <c r="AM73" s="1113"/>
      <c r="AN73" s="1124" t="s">
        <v>559</v>
      </c>
      <c r="AO73" s="1124"/>
      <c r="AP73" s="1124"/>
      <c r="AQ73" s="1124"/>
      <c r="AR73" s="1124"/>
      <c r="AS73" s="1124"/>
      <c r="AT73" s="1124"/>
      <c r="AU73" s="1124"/>
      <c r="AV73" s="1124"/>
      <c r="AW73" s="1124"/>
      <c r="AX73" s="1124"/>
      <c r="AY73" s="1124"/>
      <c r="AZ73" s="1124"/>
      <c r="BA73" s="1124"/>
      <c r="BB73" s="1124" t="s">
        <v>560</v>
      </c>
      <c r="BC73" s="1124"/>
      <c r="BD73" s="1124"/>
      <c r="BE73" s="1124"/>
      <c r="BF73" s="1124"/>
      <c r="BG73" s="1124"/>
      <c r="BH73" s="1124"/>
      <c r="BI73" s="1124"/>
      <c r="BJ73" s="1124"/>
      <c r="BK73" s="1124"/>
      <c r="BL73" s="1124"/>
      <c r="BM73" s="1124"/>
      <c r="BN73" s="1124"/>
      <c r="BO73" s="1124"/>
      <c r="BP73" s="1125"/>
      <c r="BQ73" s="1125"/>
      <c r="BR73" s="1125"/>
      <c r="BS73" s="1125"/>
      <c r="BT73" s="1125"/>
      <c r="BU73" s="1125"/>
      <c r="BV73" s="1125"/>
      <c r="BW73" s="1125"/>
      <c r="BX73" s="1125"/>
      <c r="BY73" s="1125"/>
      <c r="BZ73" s="1125"/>
      <c r="CA73" s="1125"/>
      <c r="CB73" s="1125"/>
      <c r="CC73" s="1125"/>
      <c r="CD73" s="1125"/>
      <c r="CE73" s="1125"/>
      <c r="CF73" s="1125"/>
      <c r="CG73" s="1125"/>
      <c r="CH73" s="1125"/>
      <c r="CI73" s="1125"/>
      <c r="CJ73" s="1125"/>
      <c r="CK73" s="1125"/>
      <c r="CL73" s="1125"/>
      <c r="CM73" s="1125"/>
      <c r="CN73" s="1125"/>
      <c r="CO73" s="1125"/>
      <c r="CP73" s="1125"/>
      <c r="CQ73" s="1125"/>
      <c r="CR73" s="1125"/>
      <c r="CS73" s="1125"/>
      <c r="CT73" s="1125"/>
      <c r="CU73" s="1125"/>
      <c r="CV73" s="1125"/>
      <c r="CW73" s="1125"/>
      <c r="CX73" s="1125"/>
      <c r="CY73" s="1125"/>
      <c r="CZ73" s="1125"/>
      <c r="DA73" s="1125"/>
      <c r="DB73" s="1125"/>
      <c r="DC73" s="1125"/>
    </row>
    <row r="74" spans="2:107" x14ac:dyDescent="0.15">
      <c r="B74" s="1095"/>
      <c r="G74" s="1121"/>
      <c r="H74" s="1121"/>
      <c r="I74" s="1121"/>
      <c r="J74" s="1121"/>
      <c r="K74" s="1142"/>
      <c r="L74" s="1142"/>
      <c r="M74" s="1142"/>
      <c r="N74" s="1142"/>
      <c r="AM74" s="1113"/>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5"/>
      <c r="BQ74" s="1125"/>
      <c r="BR74" s="1125"/>
      <c r="BS74" s="1125"/>
      <c r="BT74" s="1125"/>
      <c r="BU74" s="1125"/>
      <c r="BV74" s="1125"/>
      <c r="BW74" s="1125"/>
      <c r="BX74" s="1125"/>
      <c r="BY74" s="1125"/>
      <c r="BZ74" s="1125"/>
      <c r="CA74" s="1125"/>
      <c r="CB74" s="1125"/>
      <c r="CC74" s="1125"/>
      <c r="CD74" s="1125"/>
      <c r="CE74" s="1125"/>
      <c r="CF74" s="1125"/>
      <c r="CG74" s="1125"/>
      <c r="CH74" s="1125"/>
      <c r="CI74" s="1125"/>
      <c r="CJ74" s="1125"/>
      <c r="CK74" s="1125"/>
      <c r="CL74" s="1125"/>
      <c r="CM74" s="1125"/>
      <c r="CN74" s="1125"/>
      <c r="CO74" s="1125"/>
      <c r="CP74" s="1125"/>
      <c r="CQ74" s="1125"/>
      <c r="CR74" s="1125"/>
      <c r="CS74" s="1125"/>
      <c r="CT74" s="1125"/>
      <c r="CU74" s="1125"/>
      <c r="CV74" s="1125"/>
      <c r="CW74" s="1125"/>
      <c r="CX74" s="1125"/>
      <c r="CY74" s="1125"/>
      <c r="CZ74" s="1125"/>
      <c r="DA74" s="1125"/>
      <c r="DB74" s="1125"/>
      <c r="DC74" s="1125"/>
    </row>
    <row r="75" spans="2:107" x14ac:dyDescent="0.15">
      <c r="B75" s="1095"/>
      <c r="G75" s="1121"/>
      <c r="H75" s="1121"/>
      <c r="I75" s="1114"/>
      <c r="J75" s="1114"/>
      <c r="K75" s="1123"/>
      <c r="L75" s="1123"/>
      <c r="M75" s="1123"/>
      <c r="N75" s="1123"/>
      <c r="AM75" s="1113"/>
      <c r="AN75" s="1124"/>
      <c r="AO75" s="1124"/>
      <c r="AP75" s="1124"/>
      <c r="AQ75" s="1124"/>
      <c r="AR75" s="1124"/>
      <c r="AS75" s="1124"/>
      <c r="AT75" s="1124"/>
      <c r="AU75" s="1124"/>
      <c r="AV75" s="1124"/>
      <c r="AW75" s="1124"/>
      <c r="AX75" s="1124"/>
      <c r="AY75" s="1124"/>
      <c r="AZ75" s="1124"/>
      <c r="BA75" s="1124"/>
      <c r="BB75" s="1124" t="s">
        <v>565</v>
      </c>
      <c r="BC75" s="1124"/>
      <c r="BD75" s="1124"/>
      <c r="BE75" s="1124"/>
      <c r="BF75" s="1124"/>
      <c r="BG75" s="1124"/>
      <c r="BH75" s="1124"/>
      <c r="BI75" s="1124"/>
      <c r="BJ75" s="1124"/>
      <c r="BK75" s="1124"/>
      <c r="BL75" s="1124"/>
      <c r="BM75" s="1124"/>
      <c r="BN75" s="1124"/>
      <c r="BO75" s="1124"/>
      <c r="BP75" s="1125">
        <v>6.5</v>
      </c>
      <c r="BQ75" s="1125"/>
      <c r="BR75" s="1125"/>
      <c r="BS75" s="1125"/>
      <c r="BT75" s="1125"/>
      <c r="BU75" s="1125"/>
      <c r="BV75" s="1125"/>
      <c r="BW75" s="1125"/>
      <c r="BX75" s="1125">
        <v>7.2</v>
      </c>
      <c r="BY75" s="1125"/>
      <c r="BZ75" s="1125"/>
      <c r="CA75" s="1125"/>
      <c r="CB75" s="1125"/>
      <c r="CC75" s="1125"/>
      <c r="CD75" s="1125"/>
      <c r="CE75" s="1125"/>
      <c r="CF75" s="1125">
        <v>7.6</v>
      </c>
      <c r="CG75" s="1125"/>
      <c r="CH75" s="1125"/>
      <c r="CI75" s="1125"/>
      <c r="CJ75" s="1125"/>
      <c r="CK75" s="1125"/>
      <c r="CL75" s="1125"/>
      <c r="CM75" s="1125"/>
      <c r="CN75" s="1125">
        <v>9.1999999999999993</v>
      </c>
      <c r="CO75" s="1125"/>
      <c r="CP75" s="1125"/>
      <c r="CQ75" s="1125"/>
      <c r="CR75" s="1125"/>
      <c r="CS75" s="1125"/>
      <c r="CT75" s="1125"/>
      <c r="CU75" s="1125"/>
      <c r="CV75" s="1125">
        <v>9.6</v>
      </c>
      <c r="CW75" s="1125"/>
      <c r="CX75" s="1125"/>
      <c r="CY75" s="1125"/>
      <c r="CZ75" s="1125"/>
      <c r="DA75" s="1125"/>
      <c r="DB75" s="1125"/>
      <c r="DC75" s="1125"/>
    </row>
    <row r="76" spans="2:107" x14ac:dyDescent="0.15">
      <c r="B76" s="1095"/>
      <c r="G76" s="1121"/>
      <c r="H76" s="1121"/>
      <c r="I76" s="1114"/>
      <c r="J76" s="1114"/>
      <c r="K76" s="1123"/>
      <c r="L76" s="1123"/>
      <c r="M76" s="1123"/>
      <c r="N76" s="1123"/>
      <c r="AM76" s="1113"/>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5"/>
      <c r="BQ76" s="1125"/>
      <c r="BR76" s="1125"/>
      <c r="BS76" s="1125"/>
      <c r="BT76" s="1125"/>
      <c r="BU76" s="1125"/>
      <c r="BV76" s="1125"/>
      <c r="BW76" s="1125"/>
      <c r="BX76" s="1125"/>
      <c r="BY76" s="1125"/>
      <c r="BZ76" s="1125"/>
      <c r="CA76" s="1125"/>
      <c r="CB76" s="1125"/>
      <c r="CC76" s="1125"/>
      <c r="CD76" s="1125"/>
      <c r="CE76" s="1125"/>
      <c r="CF76" s="1125"/>
      <c r="CG76" s="1125"/>
      <c r="CH76" s="1125"/>
      <c r="CI76" s="1125"/>
      <c r="CJ76" s="1125"/>
      <c r="CK76" s="1125"/>
      <c r="CL76" s="1125"/>
      <c r="CM76" s="1125"/>
      <c r="CN76" s="1125"/>
      <c r="CO76" s="1125"/>
      <c r="CP76" s="1125"/>
      <c r="CQ76" s="1125"/>
      <c r="CR76" s="1125"/>
      <c r="CS76" s="1125"/>
      <c r="CT76" s="1125"/>
      <c r="CU76" s="1125"/>
      <c r="CV76" s="1125"/>
      <c r="CW76" s="1125"/>
      <c r="CX76" s="1125"/>
      <c r="CY76" s="1125"/>
      <c r="CZ76" s="1125"/>
      <c r="DA76" s="1125"/>
      <c r="DB76" s="1125"/>
      <c r="DC76" s="1125"/>
    </row>
    <row r="77" spans="2:107" x14ac:dyDescent="0.15">
      <c r="B77" s="1095"/>
      <c r="G77" s="1114"/>
      <c r="H77" s="1114"/>
      <c r="I77" s="1114"/>
      <c r="J77" s="1114"/>
      <c r="K77" s="1142"/>
      <c r="L77" s="1142"/>
      <c r="M77" s="1142"/>
      <c r="N77" s="1142"/>
      <c r="AN77" s="1120" t="s">
        <v>562</v>
      </c>
      <c r="AO77" s="1120"/>
      <c r="AP77" s="1120"/>
      <c r="AQ77" s="1120"/>
      <c r="AR77" s="1120"/>
      <c r="AS77" s="1120"/>
      <c r="AT77" s="1120"/>
      <c r="AU77" s="1120"/>
      <c r="AV77" s="1120"/>
      <c r="AW77" s="1120"/>
      <c r="AX77" s="1120"/>
      <c r="AY77" s="1120"/>
      <c r="AZ77" s="1120"/>
      <c r="BA77" s="1120"/>
      <c r="BB77" s="1124" t="s">
        <v>560</v>
      </c>
      <c r="BC77" s="1124"/>
      <c r="BD77" s="1124"/>
      <c r="BE77" s="1124"/>
      <c r="BF77" s="1124"/>
      <c r="BG77" s="1124"/>
      <c r="BH77" s="1124"/>
      <c r="BI77" s="1124"/>
      <c r="BJ77" s="1124"/>
      <c r="BK77" s="1124"/>
      <c r="BL77" s="1124"/>
      <c r="BM77" s="1124"/>
      <c r="BN77" s="1124"/>
      <c r="BO77" s="1124"/>
      <c r="BP77" s="1125">
        <v>46.8</v>
      </c>
      <c r="BQ77" s="1125"/>
      <c r="BR77" s="1125"/>
      <c r="BS77" s="1125"/>
      <c r="BT77" s="1125"/>
      <c r="BU77" s="1125"/>
      <c r="BV77" s="1125"/>
      <c r="BW77" s="1125"/>
      <c r="BX77" s="1125">
        <v>48.4</v>
      </c>
      <c r="BY77" s="1125"/>
      <c r="BZ77" s="1125"/>
      <c r="CA77" s="1125"/>
      <c r="CB77" s="1125"/>
      <c r="CC77" s="1125"/>
      <c r="CD77" s="1125"/>
      <c r="CE77" s="1125"/>
      <c r="CF77" s="1125">
        <v>43</v>
      </c>
      <c r="CG77" s="1125"/>
      <c r="CH77" s="1125"/>
      <c r="CI77" s="1125"/>
      <c r="CJ77" s="1125"/>
      <c r="CK77" s="1125"/>
      <c r="CL77" s="1125"/>
      <c r="CM77" s="1125"/>
      <c r="CN77" s="1125">
        <v>32.4</v>
      </c>
      <c r="CO77" s="1125"/>
      <c r="CP77" s="1125"/>
      <c r="CQ77" s="1125"/>
      <c r="CR77" s="1125"/>
      <c r="CS77" s="1125"/>
      <c r="CT77" s="1125"/>
      <c r="CU77" s="1125"/>
      <c r="CV77" s="1125">
        <v>20</v>
      </c>
      <c r="CW77" s="1125"/>
      <c r="CX77" s="1125"/>
      <c r="CY77" s="1125"/>
      <c r="CZ77" s="1125"/>
      <c r="DA77" s="1125"/>
      <c r="DB77" s="1125"/>
      <c r="DC77" s="1125"/>
    </row>
    <row r="78" spans="2:107" x14ac:dyDescent="0.15">
      <c r="B78" s="1095"/>
      <c r="G78" s="1114"/>
      <c r="H78" s="1114"/>
      <c r="I78" s="1114"/>
      <c r="J78" s="1114"/>
      <c r="K78" s="1142"/>
      <c r="L78" s="1142"/>
      <c r="M78" s="1142"/>
      <c r="N78" s="1142"/>
      <c r="AN78" s="1120"/>
      <c r="AO78" s="1120"/>
      <c r="AP78" s="1120"/>
      <c r="AQ78" s="1120"/>
      <c r="AR78" s="1120"/>
      <c r="AS78" s="1120"/>
      <c r="AT78" s="1120"/>
      <c r="AU78" s="1120"/>
      <c r="AV78" s="1120"/>
      <c r="AW78" s="1120"/>
      <c r="AX78" s="1120"/>
      <c r="AY78" s="1120"/>
      <c r="AZ78" s="1120"/>
      <c r="BA78" s="1120"/>
      <c r="BB78" s="1124"/>
      <c r="BC78" s="1124"/>
      <c r="BD78" s="1124"/>
      <c r="BE78" s="1124"/>
      <c r="BF78" s="1124"/>
      <c r="BG78" s="1124"/>
      <c r="BH78" s="1124"/>
      <c r="BI78" s="1124"/>
      <c r="BJ78" s="1124"/>
      <c r="BK78" s="1124"/>
      <c r="BL78" s="1124"/>
      <c r="BM78" s="1124"/>
      <c r="BN78" s="1124"/>
      <c r="BO78" s="1124"/>
      <c r="BP78" s="1125"/>
      <c r="BQ78" s="1125"/>
      <c r="BR78" s="1125"/>
      <c r="BS78" s="1125"/>
      <c r="BT78" s="1125"/>
      <c r="BU78" s="1125"/>
      <c r="BV78" s="1125"/>
      <c r="BW78" s="1125"/>
      <c r="BX78" s="1125"/>
      <c r="BY78" s="1125"/>
      <c r="BZ78" s="1125"/>
      <c r="CA78" s="1125"/>
      <c r="CB78" s="1125"/>
      <c r="CC78" s="1125"/>
      <c r="CD78" s="1125"/>
      <c r="CE78" s="1125"/>
      <c r="CF78" s="1125"/>
      <c r="CG78" s="1125"/>
      <c r="CH78" s="1125"/>
      <c r="CI78" s="1125"/>
      <c r="CJ78" s="1125"/>
      <c r="CK78" s="1125"/>
      <c r="CL78" s="1125"/>
      <c r="CM78" s="1125"/>
      <c r="CN78" s="1125"/>
      <c r="CO78" s="1125"/>
      <c r="CP78" s="1125"/>
      <c r="CQ78" s="1125"/>
      <c r="CR78" s="1125"/>
      <c r="CS78" s="1125"/>
      <c r="CT78" s="1125"/>
      <c r="CU78" s="1125"/>
      <c r="CV78" s="1125"/>
      <c r="CW78" s="1125"/>
      <c r="CX78" s="1125"/>
      <c r="CY78" s="1125"/>
      <c r="CZ78" s="1125"/>
      <c r="DA78" s="1125"/>
      <c r="DB78" s="1125"/>
      <c r="DC78" s="1125"/>
    </row>
    <row r="79" spans="2:107" x14ac:dyDescent="0.15">
      <c r="B79" s="1095"/>
      <c r="G79" s="1114"/>
      <c r="H79" s="1114"/>
      <c r="I79" s="1127"/>
      <c r="J79" s="1127"/>
      <c r="K79" s="1143"/>
      <c r="L79" s="1143"/>
      <c r="M79" s="1143"/>
      <c r="N79" s="1143"/>
      <c r="AN79" s="1120"/>
      <c r="AO79" s="1120"/>
      <c r="AP79" s="1120"/>
      <c r="AQ79" s="1120"/>
      <c r="AR79" s="1120"/>
      <c r="AS79" s="1120"/>
      <c r="AT79" s="1120"/>
      <c r="AU79" s="1120"/>
      <c r="AV79" s="1120"/>
      <c r="AW79" s="1120"/>
      <c r="AX79" s="1120"/>
      <c r="AY79" s="1120"/>
      <c r="AZ79" s="1120"/>
      <c r="BA79" s="1120"/>
      <c r="BB79" s="1124" t="s">
        <v>565</v>
      </c>
      <c r="BC79" s="1124"/>
      <c r="BD79" s="1124"/>
      <c r="BE79" s="1124"/>
      <c r="BF79" s="1124"/>
      <c r="BG79" s="1124"/>
      <c r="BH79" s="1124"/>
      <c r="BI79" s="1124"/>
      <c r="BJ79" s="1124"/>
      <c r="BK79" s="1124"/>
      <c r="BL79" s="1124"/>
      <c r="BM79" s="1124"/>
      <c r="BN79" s="1124"/>
      <c r="BO79" s="1124"/>
      <c r="BP79" s="1125">
        <v>9.9</v>
      </c>
      <c r="BQ79" s="1125"/>
      <c r="BR79" s="1125"/>
      <c r="BS79" s="1125"/>
      <c r="BT79" s="1125"/>
      <c r="BU79" s="1125"/>
      <c r="BV79" s="1125"/>
      <c r="BW79" s="1125"/>
      <c r="BX79" s="1125">
        <v>9.9</v>
      </c>
      <c r="BY79" s="1125"/>
      <c r="BZ79" s="1125"/>
      <c r="CA79" s="1125"/>
      <c r="CB79" s="1125"/>
      <c r="CC79" s="1125"/>
      <c r="CD79" s="1125"/>
      <c r="CE79" s="1125"/>
      <c r="CF79" s="1125">
        <v>9.9</v>
      </c>
      <c r="CG79" s="1125"/>
      <c r="CH79" s="1125"/>
      <c r="CI79" s="1125"/>
      <c r="CJ79" s="1125"/>
      <c r="CK79" s="1125"/>
      <c r="CL79" s="1125"/>
      <c r="CM79" s="1125"/>
      <c r="CN79" s="1125">
        <v>9.5</v>
      </c>
      <c r="CO79" s="1125"/>
      <c r="CP79" s="1125"/>
      <c r="CQ79" s="1125"/>
      <c r="CR79" s="1125"/>
      <c r="CS79" s="1125"/>
      <c r="CT79" s="1125"/>
      <c r="CU79" s="1125"/>
      <c r="CV79" s="1125">
        <v>9.5</v>
      </c>
      <c r="CW79" s="1125"/>
      <c r="CX79" s="1125"/>
      <c r="CY79" s="1125"/>
      <c r="CZ79" s="1125"/>
      <c r="DA79" s="1125"/>
      <c r="DB79" s="1125"/>
      <c r="DC79" s="1125"/>
    </row>
    <row r="80" spans="2:107" x14ac:dyDescent="0.15">
      <c r="B80" s="1095"/>
      <c r="G80" s="1114"/>
      <c r="H80" s="1114"/>
      <c r="I80" s="1127"/>
      <c r="J80" s="1127"/>
      <c r="K80" s="1143"/>
      <c r="L80" s="1143"/>
      <c r="M80" s="1143"/>
      <c r="N80" s="1143"/>
      <c r="AN80" s="1120"/>
      <c r="AO80" s="1120"/>
      <c r="AP80" s="1120"/>
      <c r="AQ80" s="1120"/>
      <c r="AR80" s="1120"/>
      <c r="AS80" s="1120"/>
      <c r="AT80" s="1120"/>
      <c r="AU80" s="1120"/>
      <c r="AV80" s="1120"/>
      <c r="AW80" s="1120"/>
      <c r="AX80" s="1120"/>
      <c r="AY80" s="1120"/>
      <c r="AZ80" s="1120"/>
      <c r="BA80" s="1120"/>
      <c r="BB80" s="1124"/>
      <c r="BC80" s="1124"/>
      <c r="BD80" s="1124"/>
      <c r="BE80" s="1124"/>
      <c r="BF80" s="1124"/>
      <c r="BG80" s="1124"/>
      <c r="BH80" s="1124"/>
      <c r="BI80" s="1124"/>
      <c r="BJ80" s="1124"/>
      <c r="BK80" s="1124"/>
      <c r="BL80" s="1124"/>
      <c r="BM80" s="1124"/>
      <c r="BN80" s="1124"/>
      <c r="BO80" s="1124"/>
      <c r="BP80" s="1125"/>
      <c r="BQ80" s="1125"/>
      <c r="BR80" s="1125"/>
      <c r="BS80" s="1125"/>
      <c r="BT80" s="1125"/>
      <c r="BU80" s="1125"/>
      <c r="BV80" s="1125"/>
      <c r="BW80" s="1125"/>
      <c r="BX80" s="1125"/>
      <c r="BY80" s="1125"/>
      <c r="BZ80" s="1125"/>
      <c r="CA80" s="1125"/>
      <c r="CB80" s="1125"/>
      <c r="CC80" s="1125"/>
      <c r="CD80" s="1125"/>
      <c r="CE80" s="1125"/>
      <c r="CF80" s="1125"/>
      <c r="CG80" s="1125"/>
      <c r="CH80" s="1125"/>
      <c r="CI80" s="1125"/>
      <c r="CJ80" s="1125"/>
      <c r="CK80" s="1125"/>
      <c r="CL80" s="1125"/>
      <c r="CM80" s="1125"/>
      <c r="CN80" s="1125"/>
      <c r="CO80" s="1125"/>
      <c r="CP80" s="1125"/>
      <c r="CQ80" s="1125"/>
      <c r="CR80" s="1125"/>
      <c r="CS80" s="1125"/>
      <c r="CT80" s="1125"/>
      <c r="CU80" s="1125"/>
      <c r="CV80" s="1125"/>
      <c r="CW80" s="1125"/>
      <c r="CX80" s="1125"/>
      <c r="CY80" s="1125"/>
      <c r="CZ80" s="1125"/>
      <c r="DA80" s="1125"/>
      <c r="DB80" s="1125"/>
      <c r="DC80" s="1125"/>
    </row>
    <row r="81" spans="2:109" x14ac:dyDescent="0.15">
      <c r="B81" s="1095"/>
    </row>
    <row r="82" spans="2:109" ht="17.25" x14ac:dyDescent="0.15">
      <c r="B82" s="1095"/>
      <c r="K82" s="1144"/>
      <c r="L82" s="1144"/>
      <c r="M82" s="1144"/>
      <c r="N82" s="1144"/>
      <c r="AQ82" s="1144"/>
      <c r="AR82" s="1144"/>
      <c r="AS82" s="1144"/>
      <c r="AT82" s="1144"/>
      <c r="BC82" s="1144"/>
      <c r="BD82" s="1144"/>
      <c r="BE82" s="1144"/>
      <c r="BF82" s="1144"/>
      <c r="BO82" s="1144"/>
      <c r="BP82" s="1144"/>
      <c r="BQ82" s="1144"/>
      <c r="BR82" s="1144"/>
      <c r="CA82" s="1144"/>
      <c r="CB82" s="1144"/>
      <c r="CC82" s="1144"/>
      <c r="CD82" s="1144"/>
      <c r="CM82" s="1144"/>
      <c r="CN82" s="1144"/>
      <c r="CO82" s="1144"/>
      <c r="CP82" s="1144"/>
      <c r="CY82" s="1144"/>
      <c r="CZ82" s="1144"/>
      <c r="DA82" s="1144"/>
      <c r="DB82" s="1144"/>
      <c r="DC82" s="1144"/>
    </row>
    <row r="83" spans="2:109" x14ac:dyDescent="0.15">
      <c r="B83" s="1097"/>
      <c r="C83" s="1098"/>
      <c r="D83" s="1098"/>
      <c r="E83" s="1098"/>
      <c r="F83" s="1098"/>
      <c r="G83" s="1098"/>
      <c r="H83" s="1098"/>
      <c r="I83" s="1098"/>
      <c r="J83" s="1098"/>
      <c r="K83" s="1098"/>
      <c r="L83" s="1098"/>
      <c r="M83" s="1098"/>
      <c r="N83" s="1098"/>
      <c r="O83" s="1098"/>
      <c r="P83" s="1098"/>
      <c r="Q83" s="1098"/>
      <c r="R83" s="1098"/>
      <c r="S83" s="1098"/>
      <c r="T83" s="1098"/>
      <c r="U83" s="1098"/>
      <c r="V83" s="1098"/>
      <c r="W83" s="1098"/>
      <c r="X83" s="1098"/>
      <c r="Y83" s="1098"/>
      <c r="Z83" s="1098"/>
      <c r="AA83" s="1098"/>
      <c r="AB83" s="1098"/>
      <c r="AC83" s="1098"/>
      <c r="AD83" s="1098"/>
      <c r="AE83" s="1098"/>
      <c r="AF83" s="1098"/>
      <c r="AG83" s="1098"/>
      <c r="AH83" s="1098"/>
      <c r="AI83" s="1098"/>
      <c r="AJ83" s="1098"/>
      <c r="AK83" s="1098"/>
      <c r="AL83" s="1098"/>
      <c r="AM83" s="1098"/>
      <c r="AN83" s="1098"/>
      <c r="AO83" s="1098"/>
      <c r="AP83" s="1098"/>
      <c r="AQ83" s="1098"/>
      <c r="AR83" s="1098"/>
      <c r="AS83" s="1098"/>
      <c r="AT83" s="1098"/>
      <c r="AU83" s="1098"/>
      <c r="AV83" s="1098"/>
      <c r="AW83" s="1098"/>
      <c r="AX83" s="1098"/>
      <c r="AY83" s="1098"/>
      <c r="AZ83" s="1098"/>
      <c r="BA83" s="1098"/>
      <c r="BB83" s="1098"/>
      <c r="BC83" s="1098"/>
      <c r="BD83" s="1098"/>
      <c r="BE83" s="1098"/>
      <c r="BF83" s="1098"/>
      <c r="BG83" s="1098"/>
      <c r="BH83" s="1098"/>
      <c r="BI83" s="1098"/>
      <c r="BJ83" s="1098"/>
      <c r="BK83" s="1098"/>
      <c r="BL83" s="1098"/>
      <c r="BM83" s="1098"/>
      <c r="BN83" s="1098"/>
      <c r="BO83" s="1098"/>
      <c r="BP83" s="1098"/>
      <c r="BQ83" s="1098"/>
      <c r="BR83" s="1098"/>
      <c r="BS83" s="1098"/>
      <c r="BT83" s="1098"/>
      <c r="BU83" s="1098"/>
      <c r="BV83" s="1098"/>
      <c r="BW83" s="1098"/>
      <c r="BX83" s="1098"/>
      <c r="BY83" s="1098"/>
      <c r="BZ83" s="1098"/>
      <c r="CA83" s="1098"/>
      <c r="CB83" s="1098"/>
      <c r="CC83" s="1098"/>
      <c r="CD83" s="1098"/>
      <c r="CE83" s="1098"/>
      <c r="CF83" s="1098"/>
      <c r="CG83" s="1098"/>
      <c r="CH83" s="1098"/>
      <c r="CI83" s="1098"/>
      <c r="CJ83" s="1098"/>
      <c r="CK83" s="1098"/>
      <c r="CL83" s="1098"/>
      <c r="CM83" s="1098"/>
      <c r="CN83" s="1098"/>
      <c r="CO83" s="1098"/>
      <c r="CP83" s="1098"/>
      <c r="CQ83" s="1098"/>
      <c r="CR83" s="1098"/>
      <c r="CS83" s="1098"/>
      <c r="CT83" s="1098"/>
      <c r="CU83" s="1098"/>
      <c r="CV83" s="1098"/>
      <c r="CW83" s="1098"/>
      <c r="CX83" s="1098"/>
      <c r="CY83" s="1098"/>
      <c r="CZ83" s="1098"/>
      <c r="DA83" s="1098"/>
      <c r="DB83" s="1098"/>
      <c r="DC83" s="1098"/>
      <c r="DD83" s="1099"/>
    </row>
    <row r="84" spans="2:109" x14ac:dyDescent="0.15">
      <c r="DD84" s="1089"/>
      <c r="DE84" s="1089"/>
    </row>
    <row r="85" spans="2:109" x14ac:dyDescent="0.15">
      <c r="DD85" s="1089"/>
      <c r="DE85" s="1089"/>
    </row>
  </sheetData>
  <sheetProtection algorithmName="SHA-512" hashValue="nptvHrt9TDbm/SMPdAbMVIWNcza67esLF5RrD2BmKMmaBI7M/AUKm35eUUXM1lfC3XUdDHjNuEyXVqWWsykqBA==" saltValue="WpIVvUZYIcoThnZtzjjK0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013E1-3D61-4341-9780-4B7617414109}">
  <sheetPr>
    <pageSetUpPr fitToPage="1"/>
  </sheetPr>
  <dimension ref="A1:DR125"/>
  <sheetViews>
    <sheetView showGridLines="0" topLeftCell="A85" zoomScaleNormal="100" zoomScaleSheetLayoutView="70" workbookViewId="0">
      <selection activeCell="AM71" sqref="AM71"/>
    </sheetView>
  </sheetViews>
  <sheetFormatPr defaultColWidth="0" defaultRowHeight="13.5" customHeight="1" zeroHeight="1" x14ac:dyDescent="0.15"/>
  <cols>
    <col min="1" max="34" width="2.5" style="81" customWidth="1"/>
    <col min="35" max="122" width="2.5" style="82" customWidth="1"/>
    <col min="123" max="16384" width="2.5" style="82" hidden="1"/>
  </cols>
  <sheetData>
    <row r="1" spans="1:34"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1:34" x14ac:dyDescent="0.15">
      <c r="S2" s="82"/>
      <c r="AH2" s="82"/>
    </row>
    <row r="3" spans="1: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1:34" x14ac:dyDescent="0.15"/>
    <row r="5" spans="1:34" x14ac:dyDescent="0.15"/>
    <row r="6" spans="1:34" x14ac:dyDescent="0.15"/>
    <row r="7" spans="1:34" x14ac:dyDescent="0.15"/>
    <row r="8" spans="1:34" x14ac:dyDescent="0.15"/>
    <row r="9" spans="1:34" x14ac:dyDescent="0.15">
      <c r="AH9" s="8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566</v>
      </c>
    </row>
  </sheetData>
  <sheetProtection algorithmName="SHA-512" hashValue="lO+dfpep6JnhYDBKZ0hK8lQIIWUDCsm2UK4aQnvs7995SBVpFoxISqhmmiFCuTBBX17mZowlcFPWhD7hVtR6ig==" saltValue="8n6tt/lI2EgnRvUNbShLAw==" spinCount="100000" sheet="1" objects="1" scenarios="1"/>
  <dataConsolidate/>
  <phoneticPr fontId="4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6B246-7441-4176-92F6-7555AB490C2F}">
  <sheetPr>
    <pageSetUpPr fitToPage="1"/>
  </sheetPr>
  <dimension ref="A1:DR125"/>
  <sheetViews>
    <sheetView showGridLines="0" tabSelected="1" zoomScaleNormal="100" zoomScaleSheetLayoutView="55" workbookViewId="0"/>
  </sheetViews>
  <sheetFormatPr defaultColWidth="0" defaultRowHeight="13.5" customHeight="1" zeroHeight="1" x14ac:dyDescent="0.15"/>
  <cols>
    <col min="1" max="34" width="2.5" style="81" customWidth="1"/>
    <col min="35" max="122" width="2.5" style="82" customWidth="1"/>
    <col min="123" max="16384" width="2.5" style="82" hidden="1"/>
  </cols>
  <sheetData>
    <row r="1" spans="2:34"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row>
    <row r="2" spans="2:34" x14ac:dyDescent="0.15">
      <c r="S2" s="82"/>
      <c r="AH2" s="82"/>
    </row>
    <row r="3" spans="2:34"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row>
    <row r="4" spans="2:34" x14ac:dyDescent="0.15"/>
    <row r="5" spans="2:34" x14ac:dyDescent="0.15"/>
    <row r="6" spans="2:34" x14ac:dyDescent="0.15"/>
    <row r="7" spans="2:34" x14ac:dyDescent="0.15"/>
    <row r="8" spans="2:34" x14ac:dyDescent="0.15"/>
    <row r="9" spans="2:34" x14ac:dyDescent="0.15">
      <c r="AH9" s="8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2"/>
    </row>
    <row r="18" spans="12:34" x14ac:dyDescent="0.15"/>
    <row r="19" spans="12:34" x14ac:dyDescent="0.15"/>
    <row r="20" spans="12:34" x14ac:dyDescent="0.15">
      <c r="AH20" s="82"/>
    </row>
    <row r="21" spans="12:34" x14ac:dyDescent="0.15">
      <c r="AH21" s="82"/>
    </row>
    <row r="22" spans="12:34" x14ac:dyDescent="0.15"/>
    <row r="23" spans="12:34" x14ac:dyDescent="0.15"/>
    <row r="24" spans="12:34" x14ac:dyDescent="0.15">
      <c r="Q24" s="82"/>
    </row>
    <row r="25" spans="12:34" x14ac:dyDescent="0.15"/>
    <row r="26" spans="12:34" x14ac:dyDescent="0.15"/>
    <row r="27" spans="12:34" x14ac:dyDescent="0.15"/>
    <row r="28" spans="12:34" x14ac:dyDescent="0.15">
      <c r="O28" s="82"/>
      <c r="T28" s="82"/>
      <c r="AH28" s="82"/>
    </row>
    <row r="29" spans="12:34" x14ac:dyDescent="0.15"/>
    <row r="30" spans="12:34" x14ac:dyDescent="0.15"/>
    <row r="31" spans="12:34" x14ac:dyDescent="0.15">
      <c r="Q31" s="82"/>
    </row>
    <row r="32" spans="12:34" x14ac:dyDescent="0.15">
      <c r="L32" s="82"/>
    </row>
    <row r="33" spans="2:34" x14ac:dyDescent="0.15">
      <c r="C33" s="82"/>
      <c r="E33" s="82"/>
      <c r="G33" s="82"/>
      <c r="I33" s="82"/>
      <c r="X33" s="82"/>
    </row>
    <row r="34" spans="2:34" x14ac:dyDescent="0.15">
      <c r="B34" s="82"/>
      <c r="P34" s="82"/>
      <c r="R34" s="82"/>
      <c r="T34" s="82"/>
    </row>
    <row r="35" spans="2:34" x14ac:dyDescent="0.15">
      <c r="D35" s="82"/>
      <c r="W35" s="82"/>
      <c r="AC35" s="82"/>
      <c r="AD35" s="82"/>
      <c r="AE35" s="82"/>
      <c r="AF35" s="82"/>
      <c r="AG35" s="82"/>
      <c r="AH35" s="82"/>
    </row>
    <row r="36" spans="2:34" x14ac:dyDescent="0.15">
      <c r="H36" s="82"/>
      <c r="J36" s="82"/>
      <c r="K36" s="82"/>
      <c r="M36" s="82"/>
      <c r="Y36" s="82"/>
      <c r="Z36" s="82"/>
      <c r="AA36" s="82"/>
      <c r="AB36" s="82"/>
      <c r="AC36" s="82"/>
      <c r="AD36" s="82"/>
      <c r="AE36" s="82"/>
      <c r="AF36" s="82"/>
      <c r="AG36" s="82"/>
      <c r="AH36" s="82"/>
    </row>
    <row r="37" spans="2:34" x14ac:dyDescent="0.15">
      <c r="AH37" s="82"/>
    </row>
    <row r="38" spans="2:34" x14ac:dyDescent="0.15">
      <c r="AG38" s="82"/>
      <c r="AH38" s="82"/>
    </row>
    <row r="39" spans="2:34" x14ac:dyDescent="0.15"/>
    <row r="40" spans="2:34" x14ac:dyDescent="0.15">
      <c r="X40" s="82"/>
    </row>
    <row r="41" spans="2:34" x14ac:dyDescent="0.15">
      <c r="R41" s="82"/>
    </row>
    <row r="42" spans="2:34" x14ac:dyDescent="0.15">
      <c r="W42" s="82"/>
    </row>
    <row r="43" spans="2:34" x14ac:dyDescent="0.15">
      <c r="Y43" s="82"/>
      <c r="Z43" s="82"/>
      <c r="AA43" s="82"/>
      <c r="AB43" s="82"/>
      <c r="AC43" s="82"/>
      <c r="AD43" s="82"/>
      <c r="AE43" s="82"/>
      <c r="AF43" s="82"/>
      <c r="AG43" s="82"/>
      <c r="AH43" s="82"/>
    </row>
    <row r="44" spans="2:34" x14ac:dyDescent="0.15">
      <c r="AH44" s="82"/>
    </row>
    <row r="45" spans="2:34" x14ac:dyDescent="0.15">
      <c r="X45" s="82"/>
    </row>
    <row r="46" spans="2:34" x14ac:dyDescent="0.15"/>
    <row r="47" spans="2:34" x14ac:dyDescent="0.15"/>
    <row r="48" spans="2:34" x14ac:dyDescent="0.15">
      <c r="W48" s="82"/>
      <c r="Y48" s="82"/>
      <c r="Z48" s="82"/>
      <c r="AA48" s="82"/>
      <c r="AB48" s="82"/>
      <c r="AC48" s="82"/>
      <c r="AD48" s="82"/>
      <c r="AE48" s="82"/>
      <c r="AF48" s="82"/>
      <c r="AG48" s="82"/>
      <c r="AH48" s="82"/>
    </row>
    <row r="49" spans="28:34" x14ac:dyDescent="0.15"/>
    <row r="50" spans="28:34" x14ac:dyDescent="0.15">
      <c r="AE50" s="82"/>
      <c r="AF50" s="82"/>
      <c r="AG50" s="82"/>
      <c r="AH50" s="82"/>
    </row>
    <row r="51" spans="28:34" x14ac:dyDescent="0.15">
      <c r="AC51" s="82"/>
      <c r="AD51" s="82"/>
      <c r="AE51" s="82"/>
      <c r="AF51" s="82"/>
      <c r="AG51" s="82"/>
      <c r="AH51" s="82"/>
    </row>
    <row r="52" spans="28:34" x14ac:dyDescent="0.15"/>
    <row r="53" spans="28:34" x14ac:dyDescent="0.15">
      <c r="AF53" s="82"/>
      <c r="AG53" s="82"/>
      <c r="AH53" s="82"/>
    </row>
    <row r="54" spans="28:34" x14ac:dyDescent="0.15">
      <c r="AH54" s="82"/>
    </row>
    <row r="55" spans="28:34" x14ac:dyDescent="0.15"/>
    <row r="56" spans="28:34" x14ac:dyDescent="0.15">
      <c r="AB56" s="82"/>
      <c r="AC56" s="82"/>
      <c r="AD56" s="82"/>
      <c r="AE56" s="82"/>
      <c r="AF56" s="82"/>
      <c r="AG56" s="82"/>
      <c r="AH56" s="82"/>
    </row>
    <row r="57" spans="28:34" x14ac:dyDescent="0.15">
      <c r="AH57" s="82"/>
    </row>
    <row r="58" spans="28:34" x14ac:dyDescent="0.15">
      <c r="AH58" s="82"/>
    </row>
    <row r="59" spans="28:34" x14ac:dyDescent="0.15">
      <c r="AG59" s="82"/>
      <c r="AH59" s="82"/>
    </row>
    <row r="60" spans="28:34" x14ac:dyDescent="0.15"/>
    <row r="61" spans="28:34" x14ac:dyDescent="0.15"/>
    <row r="62" spans="28:34" x14ac:dyDescent="0.15"/>
    <row r="63" spans="28:34" x14ac:dyDescent="0.15">
      <c r="AH63" s="82"/>
    </row>
    <row r="64" spans="28:34" x14ac:dyDescent="0.15">
      <c r="AG64" s="82"/>
      <c r="AH64" s="82"/>
    </row>
    <row r="65" spans="28:34" x14ac:dyDescent="0.15"/>
    <row r="66" spans="28:34" x14ac:dyDescent="0.15"/>
    <row r="67" spans="28:34" x14ac:dyDescent="0.15"/>
    <row r="68" spans="28:34" x14ac:dyDescent="0.15">
      <c r="AB68" s="82"/>
      <c r="AC68" s="82"/>
      <c r="AD68" s="82"/>
      <c r="AE68" s="82"/>
      <c r="AF68" s="82"/>
      <c r="AG68" s="82"/>
      <c r="AH68" s="82"/>
    </row>
    <row r="69" spans="28:34" x14ac:dyDescent="0.15">
      <c r="AF69" s="82"/>
      <c r="AG69" s="82"/>
      <c r="AH69" s="82"/>
    </row>
    <row r="70" spans="28:34" x14ac:dyDescent="0.15"/>
    <row r="71" spans="28:34" x14ac:dyDescent="0.15"/>
    <row r="72" spans="28:34" x14ac:dyDescent="0.15"/>
    <row r="73" spans="28:34" x14ac:dyDescent="0.15"/>
    <row r="74" spans="28:34" x14ac:dyDescent="0.15"/>
    <row r="75" spans="28:34" x14ac:dyDescent="0.15">
      <c r="AH75" s="82"/>
    </row>
    <row r="76" spans="28:34" x14ac:dyDescent="0.15">
      <c r="AF76" s="82"/>
      <c r="AG76" s="82"/>
      <c r="AH76" s="82"/>
    </row>
    <row r="77" spans="28:34" x14ac:dyDescent="0.15">
      <c r="AG77" s="82"/>
      <c r="AH77" s="82"/>
    </row>
    <row r="78" spans="28:34" x14ac:dyDescent="0.15"/>
    <row r="79" spans="28:34" x14ac:dyDescent="0.15"/>
    <row r="80" spans="28:34" x14ac:dyDescent="0.15"/>
    <row r="81" spans="25:34" x14ac:dyDescent="0.15"/>
    <row r="82" spans="25:34" x14ac:dyDescent="0.15">
      <c r="Y82" s="82"/>
    </row>
    <row r="83" spans="25:34" x14ac:dyDescent="0.15">
      <c r="Y83" s="82"/>
      <c r="Z83" s="82"/>
      <c r="AA83" s="82"/>
      <c r="AB83" s="82"/>
      <c r="AC83" s="82"/>
      <c r="AD83" s="82"/>
      <c r="AE83" s="82"/>
      <c r="AF83" s="82"/>
      <c r="AG83" s="82"/>
      <c r="AH83" s="82"/>
    </row>
    <row r="84" spans="25:34" x14ac:dyDescent="0.15"/>
    <row r="85" spans="25:34" x14ac:dyDescent="0.15"/>
    <row r="86" spans="25:34" x14ac:dyDescent="0.15"/>
    <row r="87" spans="25:34" x14ac:dyDescent="0.15"/>
    <row r="88" spans="25:34" x14ac:dyDescent="0.15">
      <c r="AH88" s="8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2"/>
      <c r="AG94" s="82"/>
      <c r="AH94" s="82"/>
    </row>
    <row r="95" spans="25:34" ht="13.5" customHeight="1" x14ac:dyDescent="0.15">
      <c r="AH95" s="8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2"/>
    </row>
    <row r="102" spans="33:34" ht="13.5" customHeight="1" x14ac:dyDescent="0.15"/>
    <row r="103" spans="33:34" ht="13.5" customHeight="1" x14ac:dyDescent="0.15"/>
    <row r="104" spans="33:34" ht="13.5" customHeight="1" x14ac:dyDescent="0.15">
      <c r="AG104" s="82"/>
      <c r="AH104" s="8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2"/>
    </row>
    <row r="117" spans="34:122" ht="13.5" customHeight="1" x14ac:dyDescent="0.15"/>
    <row r="118" spans="34:122" ht="13.5" customHeight="1" x14ac:dyDescent="0.15"/>
    <row r="119" spans="34:122" ht="13.5" customHeight="1" x14ac:dyDescent="0.15"/>
    <row r="120" spans="34:122" ht="13.5" customHeight="1" x14ac:dyDescent="0.15">
      <c r="AH120" s="82"/>
    </row>
    <row r="121" spans="34:122" ht="13.5" customHeight="1" x14ac:dyDescent="0.15">
      <c r="AH121" s="82"/>
    </row>
    <row r="122" spans="34:122" ht="13.5" customHeight="1" x14ac:dyDescent="0.15"/>
    <row r="123" spans="34:122" ht="13.5" customHeight="1" x14ac:dyDescent="0.15"/>
    <row r="124" spans="34:122" ht="13.5" customHeight="1" x14ac:dyDescent="0.15"/>
    <row r="125" spans="34:122" ht="13.5" customHeight="1" x14ac:dyDescent="0.15">
      <c r="DR125" s="82" t="s">
        <v>566</v>
      </c>
    </row>
  </sheetData>
  <sheetProtection algorithmName="SHA-512" hashValue="c4im7SfsgQgUxvzqmm+GSp5GCMk2CIFhv1Bu+vsRZCIAOTu3g1IgUBG6LZkSbAtf315UoWYxm08WE08pqU8jmg==" saltValue="XKlUpVQ5JK+yPqWPUQz95A==" spinCount="100000" sheet="1" objects="1" scenarios="1"/>
  <dataConsolidate/>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94" customWidth="1"/>
    <col min="2" max="8" width="13.375" style="294" customWidth="1"/>
    <col min="9" max="16384" width="11.125" style="294"/>
  </cols>
  <sheetData>
    <row r="1" spans="1:8" x14ac:dyDescent="0.15">
      <c r="A1" s="101"/>
      <c r="B1" s="107"/>
      <c r="C1" s="111"/>
      <c r="D1" s="117"/>
      <c r="E1" s="127"/>
      <c r="F1" s="127"/>
      <c r="G1" s="127"/>
      <c r="H1" s="161"/>
    </row>
    <row r="2" spans="1:8" x14ac:dyDescent="0.15">
      <c r="A2" s="102"/>
      <c r="B2" s="108"/>
      <c r="C2" s="301"/>
      <c r="D2" s="118" t="s">
        <v>90</v>
      </c>
      <c r="E2" s="128"/>
      <c r="F2" s="309" t="s">
        <v>532</v>
      </c>
      <c r="G2" s="152"/>
      <c r="H2" s="162"/>
    </row>
    <row r="3" spans="1:8" x14ac:dyDescent="0.15">
      <c r="A3" s="118" t="s">
        <v>241</v>
      </c>
      <c r="B3" s="110"/>
      <c r="C3" s="302"/>
      <c r="D3" s="305">
        <v>354032</v>
      </c>
      <c r="E3" s="307"/>
      <c r="F3" s="310">
        <v>113913</v>
      </c>
      <c r="G3" s="312"/>
      <c r="H3" s="315"/>
    </row>
    <row r="4" spans="1:8" x14ac:dyDescent="0.15">
      <c r="A4" s="103"/>
      <c r="B4" s="109"/>
      <c r="C4" s="303"/>
      <c r="D4" s="306">
        <v>224240</v>
      </c>
      <c r="E4" s="308"/>
      <c r="F4" s="311">
        <v>53160</v>
      </c>
      <c r="G4" s="313"/>
      <c r="H4" s="316"/>
    </row>
    <row r="5" spans="1:8" x14ac:dyDescent="0.15">
      <c r="A5" s="118" t="s">
        <v>527</v>
      </c>
      <c r="B5" s="110"/>
      <c r="C5" s="302"/>
      <c r="D5" s="305">
        <v>148227</v>
      </c>
      <c r="E5" s="307"/>
      <c r="F5" s="310">
        <v>115050</v>
      </c>
      <c r="G5" s="312"/>
      <c r="H5" s="315"/>
    </row>
    <row r="6" spans="1:8" x14ac:dyDescent="0.15">
      <c r="A6" s="103"/>
      <c r="B6" s="109"/>
      <c r="C6" s="303"/>
      <c r="D6" s="306">
        <v>62275</v>
      </c>
      <c r="E6" s="308"/>
      <c r="F6" s="311">
        <v>53792</v>
      </c>
      <c r="G6" s="313"/>
      <c r="H6" s="316"/>
    </row>
    <row r="7" spans="1:8" x14ac:dyDescent="0.15">
      <c r="A7" s="118" t="s">
        <v>529</v>
      </c>
      <c r="B7" s="110"/>
      <c r="C7" s="302"/>
      <c r="D7" s="305">
        <v>143915</v>
      </c>
      <c r="E7" s="307"/>
      <c r="F7" s="310">
        <v>118252</v>
      </c>
      <c r="G7" s="312"/>
      <c r="H7" s="315"/>
    </row>
    <row r="8" spans="1:8" x14ac:dyDescent="0.15">
      <c r="A8" s="103"/>
      <c r="B8" s="109"/>
      <c r="C8" s="303"/>
      <c r="D8" s="306">
        <v>50252</v>
      </c>
      <c r="E8" s="308"/>
      <c r="F8" s="311">
        <v>49994</v>
      </c>
      <c r="G8" s="313"/>
      <c r="H8" s="316"/>
    </row>
    <row r="9" spans="1:8" x14ac:dyDescent="0.15">
      <c r="A9" s="118" t="s">
        <v>482</v>
      </c>
      <c r="B9" s="110"/>
      <c r="C9" s="302"/>
      <c r="D9" s="305">
        <v>143696</v>
      </c>
      <c r="E9" s="307"/>
      <c r="F9" s="310">
        <v>120302</v>
      </c>
      <c r="G9" s="312"/>
      <c r="H9" s="315"/>
    </row>
    <row r="10" spans="1:8" x14ac:dyDescent="0.15">
      <c r="A10" s="103"/>
      <c r="B10" s="109"/>
      <c r="C10" s="303"/>
      <c r="D10" s="306">
        <v>37177</v>
      </c>
      <c r="E10" s="308"/>
      <c r="F10" s="311">
        <v>59328</v>
      </c>
      <c r="G10" s="313"/>
      <c r="H10" s="316"/>
    </row>
    <row r="11" spans="1:8" x14ac:dyDescent="0.15">
      <c r="A11" s="118" t="s">
        <v>530</v>
      </c>
      <c r="B11" s="110"/>
      <c r="C11" s="302"/>
      <c r="D11" s="305">
        <v>207986</v>
      </c>
      <c r="E11" s="307"/>
      <c r="F11" s="310">
        <v>114841</v>
      </c>
      <c r="G11" s="312"/>
      <c r="H11" s="315"/>
    </row>
    <row r="12" spans="1:8" x14ac:dyDescent="0.15">
      <c r="A12" s="103"/>
      <c r="B12" s="109"/>
      <c r="C12" s="304"/>
      <c r="D12" s="306">
        <v>71561</v>
      </c>
      <c r="E12" s="308"/>
      <c r="F12" s="311">
        <v>51589</v>
      </c>
      <c r="G12" s="313"/>
      <c r="H12" s="316"/>
    </row>
    <row r="13" spans="1:8" x14ac:dyDescent="0.15">
      <c r="A13" s="118"/>
      <c r="B13" s="110"/>
      <c r="C13" s="302"/>
      <c r="D13" s="305">
        <v>199571</v>
      </c>
      <c r="E13" s="307"/>
      <c r="F13" s="310">
        <v>116472</v>
      </c>
      <c r="G13" s="314"/>
      <c r="H13" s="315"/>
    </row>
    <row r="14" spans="1:8" x14ac:dyDescent="0.15">
      <c r="A14" s="103"/>
      <c r="B14" s="109"/>
      <c r="C14" s="303"/>
      <c r="D14" s="306">
        <v>89101</v>
      </c>
      <c r="E14" s="308"/>
      <c r="F14" s="311">
        <v>53573</v>
      </c>
      <c r="G14" s="313"/>
      <c r="H14" s="316"/>
    </row>
    <row r="17" spans="1:11" x14ac:dyDescent="0.15">
      <c r="A17" s="294" t="s">
        <v>24</v>
      </c>
    </row>
    <row r="18" spans="1:11" x14ac:dyDescent="0.15">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x14ac:dyDescent="0.15">
      <c r="A19" s="295" t="s">
        <v>97</v>
      </c>
      <c r="B19" s="295">
        <f>ROUND(VALUE(SUBSTITUTE(実質収支比率等に係る経年分析!F$48,"▲","-")),2)</f>
        <v>2.2200000000000002</v>
      </c>
      <c r="C19" s="295">
        <f>ROUND(VALUE(SUBSTITUTE(実質収支比率等に係る経年分析!G$48,"▲","-")),2)</f>
        <v>0.89</v>
      </c>
      <c r="D19" s="295">
        <f>ROUND(VALUE(SUBSTITUTE(実質収支比率等に係る経年分析!H$48,"▲","-")),2)</f>
        <v>3.58</v>
      </c>
      <c r="E19" s="295">
        <f>ROUND(VALUE(SUBSTITUTE(実質収支比率等に係る経年分析!I$48,"▲","-")),2)</f>
        <v>4.7300000000000004</v>
      </c>
      <c r="F19" s="295">
        <f>ROUND(VALUE(SUBSTITUTE(実質収支比率等に係る経年分析!J$48,"▲","-")),2)</f>
        <v>5.85</v>
      </c>
    </row>
    <row r="20" spans="1:11" x14ac:dyDescent="0.15">
      <c r="A20" s="295" t="s">
        <v>36</v>
      </c>
      <c r="B20" s="295">
        <f>ROUND(VALUE(SUBSTITUTE(実質収支比率等に係る経年分析!F$47,"▲","-")),2)</f>
        <v>16.7</v>
      </c>
      <c r="C20" s="295">
        <f>ROUND(VALUE(SUBSTITUTE(実質収支比率等に係る経年分析!G$47,"▲","-")),2)</f>
        <v>16.96</v>
      </c>
      <c r="D20" s="295">
        <f>ROUND(VALUE(SUBSTITUTE(実質収支比率等に係る経年分析!H$47,"▲","-")),2)</f>
        <v>17.34</v>
      </c>
      <c r="E20" s="295">
        <f>ROUND(VALUE(SUBSTITUTE(実質収支比率等に係る経年分析!I$47,"▲","-")),2)</f>
        <v>18.920000000000002</v>
      </c>
      <c r="F20" s="295">
        <f>ROUND(VALUE(SUBSTITUTE(実質収支比率等に係る経年分析!J$47,"▲","-")),2)</f>
        <v>19.850000000000001</v>
      </c>
    </row>
    <row r="21" spans="1:11" x14ac:dyDescent="0.15">
      <c r="A21" s="295" t="s">
        <v>125</v>
      </c>
      <c r="B21" s="295">
        <f>IF(ISNUMBER(VALUE(SUBSTITUTE(実質収支比率等に係る経年分析!F$49,"▲","-"))),ROUND(VALUE(SUBSTITUTE(実質収支比率等に係る経年分析!F$49,"▲","-")),2),NA())</f>
        <v>9.9</v>
      </c>
      <c r="C21" s="295">
        <f>IF(ISNUMBER(VALUE(SUBSTITUTE(実質収支比率等に係る経年分析!G$49,"▲","-"))),ROUND(VALUE(SUBSTITUTE(実質収支比率等に係る経年分析!G$49,"▲","-")),2),NA())</f>
        <v>-1.32</v>
      </c>
      <c r="D21" s="295">
        <f>IF(ISNUMBER(VALUE(SUBSTITUTE(実質収支比率等に係る経年分析!H$49,"▲","-"))),ROUND(VALUE(SUBSTITUTE(実質収支比率等に係る経年分析!H$49,"▲","-")),2),NA())</f>
        <v>2.73</v>
      </c>
      <c r="E21" s="295">
        <f>IF(ISNUMBER(VALUE(SUBSTITUTE(実質収支比率等に係る経年分析!I$49,"▲","-"))),ROUND(VALUE(SUBSTITUTE(実質収支比率等に係る経年分析!I$49,"▲","-")),2),NA())</f>
        <v>1.42</v>
      </c>
      <c r="F21" s="295">
        <f>IF(ISNUMBER(VALUE(SUBSTITUTE(実質収支比率等に係る経年分析!J$49,"▲","-"))),ROUND(VALUE(SUBSTITUTE(実質収支比率等に係る経年分析!J$49,"▲","-")),2),NA())</f>
        <v>1.35</v>
      </c>
    </row>
    <row r="24" spans="1:11" x14ac:dyDescent="0.15">
      <c r="A24" s="294" t="s">
        <v>110</v>
      </c>
    </row>
    <row r="25" spans="1:11" x14ac:dyDescent="0.15">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x14ac:dyDescent="0.15">
      <c r="A26" s="296"/>
      <c r="B26" s="296" t="s">
        <v>126</v>
      </c>
      <c r="C26" s="296" t="s">
        <v>72</v>
      </c>
      <c r="D26" s="296" t="s">
        <v>126</v>
      </c>
      <c r="E26" s="296" t="s">
        <v>72</v>
      </c>
      <c r="F26" s="296" t="s">
        <v>126</v>
      </c>
      <c r="G26" s="296" t="s">
        <v>72</v>
      </c>
      <c r="H26" s="296" t="s">
        <v>126</v>
      </c>
      <c r="I26" s="296" t="s">
        <v>72</v>
      </c>
      <c r="J26" s="296" t="s">
        <v>126</v>
      </c>
      <c r="K26" s="296" t="s">
        <v>72</v>
      </c>
    </row>
    <row r="27" spans="1:11" x14ac:dyDescent="0.15">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#N/A</v>
      </c>
      <c r="C27" s="296">
        <f>IF(ROUND(VALUE(SUBSTITUTE(連結実質赤字比率に係る赤字・黒字の構成分析!F$43,"▲","-")),2)&gt;=0,ABS(ROUND(VALUE(SUBSTITUTE(連結実質赤字比率に係る赤字・黒字の構成分析!F$43,"▲","-")),2)),NA())</f>
        <v>0.01</v>
      </c>
      <c r="D27" s="296" t="e">
        <f>IF(ROUND(VALUE(SUBSTITUTE(連結実質赤字比率に係る赤字・黒字の構成分析!G$43,"▲","-")),2)&lt;0,ABS(ROUND(VALUE(SUBSTITUTE(連結実質赤字比率に係る赤字・黒字の構成分析!G$43,"▲","-")),2)),NA())</f>
        <v>#N/A</v>
      </c>
      <c r="E27" s="296">
        <f>IF(ROUND(VALUE(SUBSTITUTE(連結実質赤字比率に係る赤字・黒字の構成分析!G$43,"▲","-")),2)&gt;=0,ABS(ROUND(VALUE(SUBSTITUTE(連結実質赤字比率に係る赤字・黒字の構成分析!G$43,"▲","-")),2)),NA())</f>
        <v>0</v>
      </c>
      <c r="F27" s="296" t="e">
        <f>IF(ROUND(VALUE(SUBSTITUTE(連結実質赤字比率に係る赤字・黒字の構成分析!H$43,"▲","-")),2)&lt;0,ABS(ROUND(VALUE(SUBSTITUTE(連結実質赤字比率に係る赤字・黒字の構成分析!H$43,"▲","-")),2)),NA())</f>
        <v>#N/A</v>
      </c>
      <c r="G27" s="296">
        <f>IF(ROUND(VALUE(SUBSTITUTE(連結実質赤字比率に係る赤字・黒字の構成分析!H$43,"▲","-")),2)&gt;=0,ABS(ROUND(VALUE(SUBSTITUTE(連結実質赤字比率に係る赤字・黒字の構成分析!H$43,"▲","-")),2)),NA())</f>
        <v>0</v>
      </c>
      <c r="H27" s="296" t="e">
        <f>IF(ROUND(VALUE(SUBSTITUTE(連結実質赤字比率に係る赤字・黒字の構成分析!I$43,"▲","-")),2)&lt;0,ABS(ROUND(VALUE(SUBSTITUTE(連結実質赤字比率に係る赤字・黒字の構成分析!I$43,"▲","-")),2)),NA())</f>
        <v>#N/A</v>
      </c>
      <c r="I27" s="296">
        <f>IF(ROUND(VALUE(SUBSTITUTE(連結実質赤字比率に係る赤字・黒字の構成分析!I$43,"▲","-")),2)&gt;=0,ABS(ROUND(VALUE(SUBSTITUTE(連結実質赤字比率に係る赤字・黒字の構成分析!I$43,"▲","-")),2)),NA())</f>
        <v>0</v>
      </c>
      <c r="J27" s="296" t="e">
        <f>IF(ROUND(VALUE(SUBSTITUTE(連結実質赤字比率に係る赤字・黒字の構成分析!J$43,"▲","-")),2)&lt;0,ABS(ROUND(VALUE(SUBSTITUTE(連結実質赤字比率に係る赤字・黒字の構成分析!J$43,"▲","-")),2)),NA())</f>
        <v>#N/A</v>
      </c>
      <c r="K27" s="296">
        <f>IF(ROUND(VALUE(SUBSTITUTE(連結実質赤字比率に係る赤字・黒字の構成分析!J$43,"▲","-")),2)&gt;=0,ABS(ROUND(VALUE(SUBSTITUTE(連結実質赤字比率に係る赤字・黒字の構成分析!J$43,"▲","-")),2)),NA())</f>
        <v>0</v>
      </c>
    </row>
    <row r="28" spans="1:11" x14ac:dyDescent="0.15">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x14ac:dyDescent="0.15">
      <c r="A29" s="296" t="str">
        <f>IF(連結実質赤字比率に係る赤字・黒字の構成分析!C$41="",NA(),連結実質赤字比率に係る赤字・黒字の構成分析!C$41)</f>
        <v>黒潮町農業集落排水事業特別会計</v>
      </c>
      <c r="B29" s="296" t="e">
        <f>IF(ROUND(VALUE(SUBSTITUTE(連結実質赤字比率に係る赤字・黒字の構成分析!F$41,"▲","-")),2)&lt;0,ABS(ROUND(VALUE(SUBSTITUTE(連結実質赤字比率に係る赤字・黒字の構成分析!F$41,"▲","-")),2)),NA())</f>
        <v>#N/A</v>
      </c>
      <c r="C29" s="296">
        <f>IF(ROUND(VALUE(SUBSTITUTE(連結実質赤字比率に係る赤字・黒字の構成分析!F$41,"▲","-")),2)&gt;=0,ABS(ROUND(VALUE(SUBSTITUTE(連結実質赤字比率に係る赤字・黒字の構成分析!F$41,"▲","-")),2)),NA())</f>
        <v>0.01</v>
      </c>
      <c r="D29" s="296" t="e">
        <f>IF(ROUND(VALUE(SUBSTITUTE(連結実質赤字比率に係る赤字・黒字の構成分析!G$41,"▲","-")),2)&lt;0,ABS(ROUND(VALUE(SUBSTITUTE(連結実質赤字比率に係る赤字・黒字の構成分析!G$41,"▲","-")),2)),NA())</f>
        <v>#N/A</v>
      </c>
      <c r="E29" s="296">
        <f>IF(ROUND(VALUE(SUBSTITUTE(連結実質赤字比率に係る赤字・黒字の構成分析!G$41,"▲","-")),2)&gt;=0,ABS(ROUND(VALUE(SUBSTITUTE(連結実質赤字比率に係る赤字・黒字の構成分析!G$41,"▲","-")),2)),NA())</f>
        <v>0.01</v>
      </c>
      <c r="F29" s="296" t="e">
        <f>IF(ROUND(VALUE(SUBSTITUTE(連結実質赤字比率に係る赤字・黒字の構成分析!H$41,"▲","-")),2)&lt;0,ABS(ROUND(VALUE(SUBSTITUTE(連結実質赤字比率に係る赤字・黒字の構成分析!H$41,"▲","-")),2)),NA())</f>
        <v>#N/A</v>
      </c>
      <c r="G29" s="296">
        <f>IF(ROUND(VALUE(SUBSTITUTE(連結実質赤字比率に係る赤字・黒字の構成分析!H$41,"▲","-")),2)&gt;=0,ABS(ROUND(VALUE(SUBSTITUTE(連結実質赤字比率に係る赤字・黒字の構成分析!H$41,"▲","-")),2)),NA())</f>
        <v>0.01</v>
      </c>
      <c r="H29" s="296" t="e">
        <f>IF(ROUND(VALUE(SUBSTITUTE(連結実質赤字比率に係る赤字・黒字の構成分析!I$41,"▲","-")),2)&lt;0,ABS(ROUND(VALUE(SUBSTITUTE(連結実質赤字比率に係る赤字・黒字の構成分析!I$41,"▲","-")),2)),NA())</f>
        <v>#N/A</v>
      </c>
      <c r="I29" s="296">
        <f>IF(ROUND(VALUE(SUBSTITUTE(連結実質赤字比率に係る赤字・黒字の構成分析!I$41,"▲","-")),2)&gt;=0,ABS(ROUND(VALUE(SUBSTITUTE(連結実質赤字比率に係る赤字・黒字の構成分析!I$41,"▲","-")),2)),NA())</f>
        <v>0</v>
      </c>
      <c r="J29" s="296" t="e">
        <f>IF(ROUND(VALUE(SUBSTITUTE(連結実質赤字比率に係る赤字・黒字の構成分析!J$41,"▲","-")),2)&lt;0,ABS(ROUND(VALUE(SUBSTITUTE(連結実質赤字比率に係る赤字・黒字の構成分析!J$41,"▲","-")),2)),NA())</f>
        <v>#N/A</v>
      </c>
      <c r="K29" s="296">
        <f>IF(ROUND(VALUE(SUBSTITUTE(連結実質赤字比率に係る赤字・黒字の構成分析!J$41,"▲","-")),2)&gt;=0,ABS(ROUND(VALUE(SUBSTITUTE(連結実質赤字比率に係る赤字・黒字の構成分析!J$41,"▲","-")),2)),NA())</f>
        <v>0</v>
      </c>
    </row>
    <row r="30" spans="1:11" x14ac:dyDescent="0.15">
      <c r="A30" s="296" t="str">
        <f>IF(連結実質赤字比率に係る赤字・黒字の構成分析!C$40="",NA(),連結実質赤字比率に係る赤字・黒字の構成分析!C$40)</f>
        <v>黒潮町後期高齢者医療保険事業特別会計</v>
      </c>
      <c r="B30" s="296" t="e">
        <f>IF(ROUND(VALUE(SUBSTITUTE(連結実質赤字比率に係る赤字・黒字の構成分析!F$40,"▲","-")),2)&lt;0,ABS(ROUND(VALUE(SUBSTITUTE(連結実質赤字比率に係る赤字・黒字の構成分析!F$40,"▲","-")),2)),NA())</f>
        <v>#N/A</v>
      </c>
      <c r="C30" s="296">
        <f>IF(ROUND(VALUE(SUBSTITUTE(連結実質赤字比率に係る赤字・黒字の構成分析!F$40,"▲","-")),2)&gt;=0,ABS(ROUND(VALUE(SUBSTITUTE(連結実質赤字比率に係る赤字・黒字の構成分析!F$40,"▲","-")),2)),NA())</f>
        <v>0.11</v>
      </c>
      <c r="D30" s="296" t="e">
        <f>IF(ROUND(VALUE(SUBSTITUTE(連結実質赤字比率に係る赤字・黒字の構成分析!G$40,"▲","-")),2)&lt;0,ABS(ROUND(VALUE(SUBSTITUTE(連結実質赤字比率に係る赤字・黒字の構成分析!G$40,"▲","-")),2)),NA())</f>
        <v>#N/A</v>
      </c>
      <c r="E30" s="296">
        <f>IF(ROUND(VALUE(SUBSTITUTE(連結実質赤字比率に係る赤字・黒字の構成分析!G$40,"▲","-")),2)&gt;=0,ABS(ROUND(VALUE(SUBSTITUTE(連結実質赤字比率に係る赤字・黒字の構成分析!G$40,"▲","-")),2)),NA())</f>
        <v>0.1</v>
      </c>
      <c r="F30" s="296" t="e">
        <f>IF(ROUND(VALUE(SUBSTITUTE(連結実質赤字比率に係る赤字・黒字の構成分析!H$40,"▲","-")),2)&lt;0,ABS(ROUND(VALUE(SUBSTITUTE(連結実質赤字比率に係る赤字・黒字の構成分析!H$40,"▲","-")),2)),NA())</f>
        <v>#N/A</v>
      </c>
      <c r="G30" s="296">
        <f>IF(ROUND(VALUE(SUBSTITUTE(連結実質赤字比率に係る赤字・黒字の構成分析!H$40,"▲","-")),2)&gt;=0,ABS(ROUND(VALUE(SUBSTITUTE(連結実質赤字比率に係る赤字・黒字の構成分析!H$40,"▲","-")),2)),NA())</f>
        <v>0.1</v>
      </c>
      <c r="H30" s="296" t="e">
        <f>IF(ROUND(VALUE(SUBSTITUTE(連結実質赤字比率に係る赤字・黒字の構成分析!I$40,"▲","-")),2)&lt;0,ABS(ROUND(VALUE(SUBSTITUTE(連結実質赤字比率に係る赤字・黒字の構成分析!I$40,"▲","-")),2)),NA())</f>
        <v>#N/A</v>
      </c>
      <c r="I30" s="296">
        <f>IF(ROUND(VALUE(SUBSTITUTE(連結実質赤字比率に係る赤字・黒字の構成分析!I$40,"▲","-")),2)&gt;=0,ABS(ROUND(VALUE(SUBSTITUTE(連結実質赤字比率に係る赤字・黒字の構成分析!I$40,"▲","-")),2)),NA())</f>
        <v>0.06</v>
      </c>
      <c r="J30" s="296" t="e">
        <f>IF(ROUND(VALUE(SUBSTITUTE(連結実質赤字比率に係る赤字・黒字の構成分析!J$40,"▲","-")),2)&lt;0,ABS(ROUND(VALUE(SUBSTITUTE(連結実質赤字比率に係る赤字・黒字の構成分析!J$40,"▲","-")),2)),NA())</f>
        <v>#N/A</v>
      </c>
      <c r="K30" s="296">
        <f>IF(ROUND(VALUE(SUBSTITUTE(連結実質赤字比率に係る赤字・黒字の構成分析!J$40,"▲","-")),2)&gt;=0,ABS(ROUND(VALUE(SUBSTITUTE(連結実質赤字比率に係る赤字・黒字の構成分析!J$40,"▲","-")),2)),NA())</f>
        <v>0.08</v>
      </c>
    </row>
    <row r="31" spans="1:11" x14ac:dyDescent="0.15">
      <c r="A31" s="296" t="str">
        <f>IF(連結実質赤字比率に係る赤字・黒字の構成分析!C$39="",NA(),連結実質赤字比率に係る赤字・黒字の構成分析!C$39)</f>
        <v>黒潮町宮川奨学資金特別会計</v>
      </c>
      <c r="B31" s="296" t="e">
        <f>IF(ROUND(VALUE(SUBSTITUTE(連結実質赤字比率に係る赤字・黒字の構成分析!F$39,"▲","-")),2)&lt;0,ABS(ROUND(VALUE(SUBSTITUTE(連結実質赤字比率に係る赤字・黒字の構成分析!F$39,"▲","-")),2)),NA())</f>
        <v>#N/A</v>
      </c>
      <c r="C31" s="296">
        <f>IF(ROUND(VALUE(SUBSTITUTE(連結実質赤字比率に係る赤字・黒字の構成分析!F$39,"▲","-")),2)&gt;=0,ABS(ROUND(VALUE(SUBSTITUTE(連結実質赤字比率に係る赤字・黒字の構成分析!F$39,"▲","-")),2)),NA())</f>
        <v>0.06</v>
      </c>
      <c r="D31" s="296" t="e">
        <f>IF(ROUND(VALUE(SUBSTITUTE(連結実質赤字比率に係る赤字・黒字の構成分析!G$39,"▲","-")),2)&lt;0,ABS(ROUND(VALUE(SUBSTITUTE(連結実質赤字比率に係る赤字・黒字の構成分析!G$39,"▲","-")),2)),NA())</f>
        <v>#N/A</v>
      </c>
      <c r="E31" s="296">
        <f>IF(ROUND(VALUE(SUBSTITUTE(連結実質赤字比率に係る赤字・黒字の構成分析!G$39,"▲","-")),2)&gt;=0,ABS(ROUND(VALUE(SUBSTITUTE(連結実質赤字比率に係る赤字・黒字の構成分析!G$39,"▲","-")),2)),NA())</f>
        <v>0.26</v>
      </c>
      <c r="F31" s="296" t="e">
        <f>IF(ROUND(VALUE(SUBSTITUTE(連結実質赤字比率に係る赤字・黒字の構成分析!H$39,"▲","-")),2)&lt;0,ABS(ROUND(VALUE(SUBSTITUTE(連結実質赤字比率に係る赤字・黒字の構成分析!H$39,"▲","-")),2)),NA())</f>
        <v>#N/A</v>
      </c>
      <c r="G31" s="296">
        <f>IF(ROUND(VALUE(SUBSTITUTE(連結実質赤字比率に係る赤字・黒字の構成分析!H$39,"▲","-")),2)&gt;=0,ABS(ROUND(VALUE(SUBSTITUTE(連結実質赤字比率に係る赤字・黒字の構成分析!H$39,"▲","-")),2)),NA())</f>
        <v>0.04</v>
      </c>
      <c r="H31" s="296" t="e">
        <f>IF(ROUND(VALUE(SUBSTITUTE(連結実質赤字比率に係る赤字・黒字の構成分析!I$39,"▲","-")),2)&lt;0,ABS(ROUND(VALUE(SUBSTITUTE(連結実質赤字比率に係る赤字・黒字の構成分析!I$39,"▲","-")),2)),NA())</f>
        <v>#N/A</v>
      </c>
      <c r="I31" s="296">
        <f>IF(ROUND(VALUE(SUBSTITUTE(連結実質赤字比率に係る赤字・黒字の構成分析!I$39,"▲","-")),2)&gt;=0,ABS(ROUND(VALUE(SUBSTITUTE(連結実質赤字比率に係る赤字・黒字の構成分析!I$39,"▲","-")),2)),NA())</f>
        <v>0.13</v>
      </c>
      <c r="J31" s="296" t="e">
        <f>IF(ROUND(VALUE(SUBSTITUTE(連結実質赤字比率に係る赤字・黒字の構成分析!J$39,"▲","-")),2)&lt;0,ABS(ROUND(VALUE(SUBSTITUTE(連結実質赤字比率に係る赤字・黒字の構成分析!J$39,"▲","-")),2)),NA())</f>
        <v>#N/A</v>
      </c>
      <c r="K31" s="296">
        <f>IF(ROUND(VALUE(SUBSTITUTE(連結実質赤字比率に係る赤字・黒字の構成分析!J$39,"▲","-")),2)&gt;=0,ABS(ROUND(VALUE(SUBSTITUTE(連結実質赤字比率に係る赤字・黒字の構成分析!J$39,"▲","-")),2)),NA())</f>
        <v>0.09</v>
      </c>
    </row>
    <row r="32" spans="1:11" x14ac:dyDescent="0.15">
      <c r="A32" s="296" t="str">
        <f>IF(連結実質赤字比率に係る赤字・黒字の構成分析!C$38="",NA(),連結実質赤字比率に係る赤字・黒字の構成分析!C$38)</f>
        <v>黒潮町住宅新築資金等貸付事業特別会計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0.06</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0.08</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0.08</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0.09</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0.1</v>
      </c>
    </row>
    <row r="33" spans="1:16" x14ac:dyDescent="0.15">
      <c r="A33" s="296" t="str">
        <f>IF(連結実質赤字比率に係る赤字・黒字の構成分析!C$37="",NA(),連結実質赤字比率に係る赤字・黒字の構成分析!C$37)</f>
        <v>黒潮町介護保険事業特別会計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1.29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1.35</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0.54</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0.3</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0.39</v>
      </c>
    </row>
    <row r="34" spans="1:16" x14ac:dyDescent="0.15">
      <c r="A34" s="296" t="str">
        <f>IF(連結実質赤字比率に係る赤字・黒字の構成分析!C$36="",NA(),連結実質赤字比率に係る赤字・黒字の構成分析!C$36)</f>
        <v>黒潮町国民健康保険事業特別会計</v>
      </c>
      <c r="B34" s="296">
        <f>IF(ROUND(VALUE(SUBSTITUTE(連結実質赤字比率に係る赤字・黒字の構成分析!F$36,"▲","-")),2)&lt;0,ABS(ROUND(VALUE(SUBSTITUTE(連結実質赤字比率に係る赤字・黒字の構成分析!F$36,"▲","-")),2)),NA())</f>
        <v>0.35</v>
      </c>
      <c r="C34" s="296" t="e">
        <f>IF(ROUND(VALUE(SUBSTITUTE(連結実質赤字比率に係る赤字・黒字の構成分析!F$36,"▲","-")),2)&gt;=0,ABS(ROUND(VALUE(SUBSTITUTE(連結実質赤字比率に係る赤字・黒字の構成分析!F$36,"▲","-")),2)),NA())</f>
        <v>#N/A</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0.59</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1.06</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0.04</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0.47</v>
      </c>
    </row>
    <row r="35" spans="1:16" x14ac:dyDescent="0.15">
      <c r="A35" s="296" t="str">
        <f>IF(連結実質赤字比率に係る赤字・黒字の構成分析!C$35="",NA(),連結実質赤字比率に係る赤字・黒字の構成分析!C$35)</f>
        <v>一般会計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2.09</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0.54</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3.44</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4.5</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5.64</v>
      </c>
    </row>
    <row r="36" spans="1:16" x14ac:dyDescent="0.15">
      <c r="A36" s="296" t="str">
        <f>IF(連結実質赤字比率に係る赤字・黒字の構成分析!C$34="",NA(),連結実質赤字比率に係る赤字・黒字の構成分析!C$34)</f>
        <v>黒潮町水道事業特別会計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6.37</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6.33</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6.47</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5.8</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5.74</v>
      </c>
    </row>
    <row r="39" spans="1:16" x14ac:dyDescent="0.15">
      <c r="A39" s="294" t="s">
        <v>13</v>
      </c>
    </row>
    <row r="40" spans="1:16" x14ac:dyDescent="0.15">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x14ac:dyDescent="0.15">
      <c r="A41" s="297"/>
      <c r="B41" s="297" t="s">
        <v>127</v>
      </c>
      <c r="C41" s="297"/>
      <c r="D41" s="297" t="s">
        <v>129</v>
      </c>
      <c r="E41" s="297" t="s">
        <v>127</v>
      </c>
      <c r="F41" s="297"/>
      <c r="G41" s="297" t="s">
        <v>129</v>
      </c>
      <c r="H41" s="297" t="s">
        <v>127</v>
      </c>
      <c r="I41" s="297"/>
      <c r="J41" s="297" t="s">
        <v>129</v>
      </c>
      <c r="K41" s="297" t="s">
        <v>127</v>
      </c>
      <c r="L41" s="297"/>
      <c r="M41" s="297" t="s">
        <v>129</v>
      </c>
      <c r="N41" s="297" t="s">
        <v>127</v>
      </c>
      <c r="O41" s="297"/>
      <c r="P41" s="297" t="s">
        <v>129</v>
      </c>
    </row>
    <row r="42" spans="1:16" x14ac:dyDescent="0.15">
      <c r="A42" s="297" t="s">
        <v>131</v>
      </c>
      <c r="B42" s="297"/>
      <c r="C42" s="297"/>
      <c r="D42" s="297">
        <f>'実質公債費比率（分子）の構造'!K$52</f>
        <v>1199</v>
      </c>
      <c r="E42" s="297"/>
      <c r="F42" s="297"/>
      <c r="G42" s="297">
        <f>'実質公債費比率（分子）の構造'!L$52</f>
        <v>1197</v>
      </c>
      <c r="H42" s="297"/>
      <c r="I42" s="297"/>
      <c r="J42" s="297">
        <f>'実質公債費比率（分子）の構造'!M$52</f>
        <v>1198</v>
      </c>
      <c r="K42" s="297"/>
      <c r="L42" s="297"/>
      <c r="M42" s="297">
        <f>'実質公債費比率（分子）の構造'!N$52</f>
        <v>1301</v>
      </c>
      <c r="N42" s="297"/>
      <c r="O42" s="297"/>
      <c r="P42" s="297">
        <f>'実質公債費比率（分子）の構造'!O$52</f>
        <v>1316</v>
      </c>
    </row>
    <row r="43" spans="1:16" x14ac:dyDescent="0.15">
      <c r="A43" s="297" t="s">
        <v>50</v>
      </c>
      <c r="B43" s="297">
        <f>'実質公債費比率（分子）の構造'!K$51</f>
        <v>0</v>
      </c>
      <c r="C43" s="297"/>
      <c r="D43" s="297"/>
      <c r="E43" s="297">
        <f>'実質公債費比率（分子）の構造'!L$51</f>
        <v>0</v>
      </c>
      <c r="F43" s="297"/>
      <c r="G43" s="297"/>
      <c r="H43" s="297">
        <f>'実質公債費比率（分子）の構造'!M$51</f>
        <v>0</v>
      </c>
      <c r="I43" s="297"/>
      <c r="J43" s="297"/>
      <c r="K43" s="297" t="str">
        <f>'実質公債費比率（分子）の構造'!N$51</f>
        <v>-</v>
      </c>
      <c r="L43" s="297"/>
      <c r="M43" s="297"/>
      <c r="N43" s="297">
        <f>'実質公債費比率（分子）の構造'!O$51</f>
        <v>0</v>
      </c>
      <c r="O43" s="297"/>
      <c r="P43" s="297"/>
    </row>
    <row r="44" spans="1:16" x14ac:dyDescent="0.15">
      <c r="A44" s="297" t="s">
        <v>43</v>
      </c>
      <c r="B44" s="297">
        <f>'実質公債費比率（分子）の構造'!K$50</f>
        <v>2</v>
      </c>
      <c r="C44" s="297"/>
      <c r="D44" s="297"/>
      <c r="E44" s="297" t="str">
        <f>'実質公債費比率（分子）の構造'!L$50</f>
        <v>-</v>
      </c>
      <c r="F44" s="297"/>
      <c r="G44" s="297"/>
      <c r="H44" s="297" t="str">
        <f>'実質公債費比率（分子）の構造'!M$50</f>
        <v>-</v>
      </c>
      <c r="I44" s="297"/>
      <c r="J44" s="297"/>
      <c r="K44" s="297" t="str">
        <f>'実質公債費比率（分子）の構造'!N$50</f>
        <v>-</v>
      </c>
      <c r="L44" s="297"/>
      <c r="M44" s="297"/>
      <c r="N44" s="297" t="str">
        <f>'実質公債費比率（分子）の構造'!O$50</f>
        <v>-</v>
      </c>
      <c r="O44" s="297"/>
      <c r="P44" s="297"/>
    </row>
    <row r="45" spans="1:16" x14ac:dyDescent="0.15">
      <c r="A45" s="297" t="s">
        <v>2</v>
      </c>
      <c r="B45" s="297">
        <f>'実質公債費比率（分子）の構造'!K$49</f>
        <v>47</v>
      </c>
      <c r="C45" s="297"/>
      <c r="D45" s="297"/>
      <c r="E45" s="297">
        <f>'実質公債費比率（分子）の構造'!L$49</f>
        <v>24</v>
      </c>
      <c r="F45" s="297"/>
      <c r="G45" s="297"/>
      <c r="H45" s="297">
        <f>'実質公債費比率（分子）の構造'!M$49</f>
        <v>24</v>
      </c>
      <c r="I45" s="297"/>
      <c r="J45" s="297"/>
      <c r="K45" s="297">
        <f>'実質公債費比率（分子）の構造'!N$49</f>
        <v>23</v>
      </c>
      <c r="L45" s="297"/>
      <c r="M45" s="297"/>
      <c r="N45" s="297">
        <f>'実質公債費比率（分子）の構造'!O$49</f>
        <v>24</v>
      </c>
      <c r="O45" s="297"/>
      <c r="P45" s="297"/>
    </row>
    <row r="46" spans="1:16" x14ac:dyDescent="0.15">
      <c r="A46" s="297" t="s">
        <v>41</v>
      </c>
      <c r="B46" s="297">
        <f>'実質公債費比率（分子）の構造'!K$48</f>
        <v>62</v>
      </c>
      <c r="C46" s="297"/>
      <c r="D46" s="297"/>
      <c r="E46" s="297">
        <f>'実質公債費比率（分子）の構造'!L$48</f>
        <v>62</v>
      </c>
      <c r="F46" s="297"/>
      <c r="G46" s="297"/>
      <c r="H46" s="297">
        <f>'実質公債費比率（分子）の構造'!M$48</f>
        <v>61</v>
      </c>
      <c r="I46" s="297"/>
      <c r="J46" s="297"/>
      <c r="K46" s="297">
        <f>'実質公債費比率（分子）の構造'!N$48</f>
        <v>62</v>
      </c>
      <c r="L46" s="297"/>
      <c r="M46" s="297"/>
      <c r="N46" s="297">
        <f>'実質公債費比率（分子）の構造'!O$48</f>
        <v>63</v>
      </c>
      <c r="O46" s="297"/>
      <c r="P46" s="297"/>
    </row>
    <row r="47" spans="1:16" x14ac:dyDescent="0.15">
      <c r="A47" s="297" t="s">
        <v>35</v>
      </c>
      <c r="B47" s="297" t="str">
        <f>'実質公債費比率（分子）の構造'!K$47</f>
        <v>-</v>
      </c>
      <c r="C47" s="297"/>
      <c r="D47" s="297"/>
      <c r="E47" s="297" t="str">
        <f>'実質公債費比率（分子）の構造'!L$47</f>
        <v>-</v>
      </c>
      <c r="F47" s="297"/>
      <c r="G47" s="297"/>
      <c r="H47" s="297" t="str">
        <f>'実質公債費比率（分子）の構造'!M$47</f>
        <v>-</v>
      </c>
      <c r="I47" s="297"/>
      <c r="J47" s="297"/>
      <c r="K47" s="297" t="str">
        <f>'実質公債費比率（分子）の構造'!N$47</f>
        <v>-</v>
      </c>
      <c r="L47" s="297"/>
      <c r="M47" s="297"/>
      <c r="N47" s="297" t="str">
        <f>'実質公債費比率（分子）の構造'!O$47</f>
        <v>-</v>
      </c>
      <c r="O47" s="297"/>
      <c r="P47" s="297"/>
    </row>
    <row r="48" spans="1:16" x14ac:dyDescent="0.15">
      <c r="A48" s="297" t="s">
        <v>29</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x14ac:dyDescent="0.15">
      <c r="A49" s="297" t="s">
        <v>26</v>
      </c>
      <c r="B49" s="297">
        <f>'実質公債費比率（分子）の構造'!K$45</f>
        <v>1285</v>
      </c>
      <c r="C49" s="297"/>
      <c r="D49" s="297"/>
      <c r="E49" s="297">
        <f>'実質公債費比率（分子）の構造'!L$45</f>
        <v>1418</v>
      </c>
      <c r="F49" s="297"/>
      <c r="G49" s="297"/>
      <c r="H49" s="297">
        <f>'実質公債費比率（分子）の構造'!M$45</f>
        <v>1496</v>
      </c>
      <c r="I49" s="297"/>
      <c r="J49" s="297"/>
      <c r="K49" s="297">
        <f>'実質公債費比率（分子）の構造'!N$45</f>
        <v>1615</v>
      </c>
      <c r="L49" s="297"/>
      <c r="M49" s="297"/>
      <c r="N49" s="297">
        <f>'実質公債費比率（分子）の構造'!O$45</f>
        <v>1623</v>
      </c>
      <c r="O49" s="297"/>
      <c r="P49" s="297"/>
    </row>
    <row r="50" spans="1:16" x14ac:dyDescent="0.15">
      <c r="A50" s="297" t="s">
        <v>57</v>
      </c>
      <c r="B50" s="297" t="e">
        <f>NA()</f>
        <v>#N/A</v>
      </c>
      <c r="C50" s="297">
        <f>IF(ISNUMBER('実質公債費比率（分子）の構造'!K$53),'実質公債費比率（分子）の構造'!K$53,NA())</f>
        <v>197</v>
      </c>
      <c r="D50" s="297" t="e">
        <f>NA()</f>
        <v>#N/A</v>
      </c>
      <c r="E50" s="297" t="e">
        <f>NA()</f>
        <v>#N/A</v>
      </c>
      <c r="F50" s="297">
        <f>IF(ISNUMBER('実質公債費比率（分子）の構造'!L$53),'実質公債費比率（分子）の構造'!L$53,NA())</f>
        <v>307</v>
      </c>
      <c r="G50" s="297" t="e">
        <f>NA()</f>
        <v>#N/A</v>
      </c>
      <c r="H50" s="297" t="e">
        <f>NA()</f>
        <v>#N/A</v>
      </c>
      <c r="I50" s="297">
        <f>IF(ISNUMBER('実質公債費比率（分子）の構造'!M$53),'実質公債費比率（分子）の構造'!M$53,NA())</f>
        <v>383</v>
      </c>
      <c r="J50" s="297" t="e">
        <f>NA()</f>
        <v>#N/A</v>
      </c>
      <c r="K50" s="297" t="e">
        <f>NA()</f>
        <v>#N/A</v>
      </c>
      <c r="L50" s="297">
        <f>IF(ISNUMBER('実質公債費比率（分子）の構造'!N$53),'実質公債費比率（分子）の構造'!N$53,NA())</f>
        <v>399</v>
      </c>
      <c r="M50" s="297" t="e">
        <f>NA()</f>
        <v>#N/A</v>
      </c>
      <c r="N50" s="297" t="e">
        <f>NA()</f>
        <v>#N/A</v>
      </c>
      <c r="O50" s="297">
        <f>IF(ISNUMBER('実質公債費比率（分子）の構造'!O$53),'実質公債費比率（分子）の構造'!O$53,NA())</f>
        <v>394</v>
      </c>
      <c r="P50" s="297" t="e">
        <f>NA()</f>
        <v>#N/A</v>
      </c>
    </row>
    <row r="53" spans="1:16" x14ac:dyDescent="0.15">
      <c r="A53" s="294" t="s">
        <v>62</v>
      </c>
    </row>
    <row r="54" spans="1:16" x14ac:dyDescent="0.15">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x14ac:dyDescent="0.15">
      <c r="A55" s="296"/>
      <c r="B55" s="296" t="s">
        <v>118</v>
      </c>
      <c r="C55" s="296"/>
      <c r="D55" s="296" t="s">
        <v>132</v>
      </c>
      <c r="E55" s="296" t="s">
        <v>118</v>
      </c>
      <c r="F55" s="296"/>
      <c r="G55" s="296" t="s">
        <v>132</v>
      </c>
      <c r="H55" s="296" t="s">
        <v>118</v>
      </c>
      <c r="I55" s="296"/>
      <c r="J55" s="296" t="s">
        <v>132</v>
      </c>
      <c r="K55" s="296" t="s">
        <v>118</v>
      </c>
      <c r="L55" s="296"/>
      <c r="M55" s="296" t="s">
        <v>132</v>
      </c>
      <c r="N55" s="296" t="s">
        <v>118</v>
      </c>
      <c r="O55" s="296"/>
      <c r="P55" s="296" t="s">
        <v>132</v>
      </c>
    </row>
    <row r="56" spans="1:16" x14ac:dyDescent="0.15">
      <c r="A56" s="296" t="s">
        <v>45</v>
      </c>
      <c r="B56" s="296"/>
      <c r="C56" s="296"/>
      <c r="D56" s="296">
        <f>'将来負担比率（分子）の構造'!I$52</f>
        <v>12448</v>
      </c>
      <c r="E56" s="296"/>
      <c r="F56" s="296"/>
      <c r="G56" s="296">
        <f>'将来負担比率（分子）の構造'!J$52</f>
        <v>12004</v>
      </c>
      <c r="H56" s="296"/>
      <c r="I56" s="296"/>
      <c r="J56" s="296">
        <f>'将来負担比率（分子）の構造'!K$52</f>
        <v>11503</v>
      </c>
      <c r="K56" s="296"/>
      <c r="L56" s="296"/>
      <c r="M56" s="296">
        <f>'将来負担比率（分子）の構造'!L$52</f>
        <v>10922</v>
      </c>
      <c r="N56" s="296"/>
      <c r="O56" s="296"/>
      <c r="P56" s="296">
        <f>'将来負担比率（分子）の構造'!M$52</f>
        <v>10274</v>
      </c>
    </row>
    <row r="57" spans="1:16" x14ac:dyDescent="0.15">
      <c r="A57" s="296" t="s">
        <v>105</v>
      </c>
      <c r="B57" s="296"/>
      <c r="C57" s="296"/>
      <c r="D57" s="296">
        <f>'将来負担比率（分子）の構造'!I$51</f>
        <v>116</v>
      </c>
      <c r="E57" s="296"/>
      <c r="F57" s="296"/>
      <c r="G57" s="296">
        <f>'将来負担比率（分子）の構造'!J$51</f>
        <v>88</v>
      </c>
      <c r="H57" s="296"/>
      <c r="I57" s="296"/>
      <c r="J57" s="296">
        <f>'将来負担比率（分子）の構造'!K$51</f>
        <v>55</v>
      </c>
      <c r="K57" s="296"/>
      <c r="L57" s="296"/>
      <c r="M57" s="296">
        <f>'将来負担比率（分子）の構造'!L$51</f>
        <v>34</v>
      </c>
      <c r="N57" s="296"/>
      <c r="O57" s="296"/>
      <c r="P57" s="296">
        <f>'将来負担比率（分子）の構造'!M$51</f>
        <v>20</v>
      </c>
    </row>
    <row r="58" spans="1:16" x14ac:dyDescent="0.15">
      <c r="A58" s="296" t="s">
        <v>102</v>
      </c>
      <c r="B58" s="296"/>
      <c r="C58" s="296"/>
      <c r="D58" s="296">
        <f>'将来負担比率（分子）の構造'!I$50</f>
        <v>4392</v>
      </c>
      <c r="E58" s="296"/>
      <c r="F58" s="296"/>
      <c r="G58" s="296">
        <f>'将来負担比率（分子）の構造'!J$50</f>
        <v>4572</v>
      </c>
      <c r="H58" s="296"/>
      <c r="I58" s="296"/>
      <c r="J58" s="296">
        <f>'将来負担比率（分子）の構造'!K$50</f>
        <v>4323</v>
      </c>
      <c r="K58" s="296"/>
      <c r="L58" s="296"/>
      <c r="M58" s="296">
        <f>'将来負担比率（分子）の構造'!L$50</f>
        <v>4268</v>
      </c>
      <c r="N58" s="296"/>
      <c r="O58" s="296"/>
      <c r="P58" s="296">
        <f>'将来負担比率（分子）の構造'!M$50</f>
        <v>4577</v>
      </c>
    </row>
    <row r="59" spans="1:16" x14ac:dyDescent="0.15">
      <c r="A59" s="296" t="s">
        <v>98</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x14ac:dyDescent="0.15">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x14ac:dyDescent="0.15">
      <c r="A61" s="296" t="s">
        <v>84</v>
      </c>
      <c r="B61" s="296">
        <f>'将来負担比率（分子）の構造'!I$46</f>
        <v>36</v>
      </c>
      <c r="C61" s="296"/>
      <c r="D61" s="296"/>
      <c r="E61" s="296" t="str">
        <f>'将来負担比率（分子）の構造'!J$46</f>
        <v>-</v>
      </c>
      <c r="F61" s="296"/>
      <c r="G61" s="296"/>
      <c r="H61" s="296" t="str">
        <f>'将来負担比率（分子）の構造'!K$46</f>
        <v>-</v>
      </c>
      <c r="I61" s="296"/>
      <c r="J61" s="296"/>
      <c r="K61" s="296" t="str">
        <f>'将来負担比率（分子）の構造'!L$46</f>
        <v>-</v>
      </c>
      <c r="L61" s="296"/>
      <c r="M61" s="296"/>
      <c r="N61" s="296" t="str">
        <f>'将来負担比率（分子）の構造'!M$46</f>
        <v>-</v>
      </c>
      <c r="O61" s="296"/>
      <c r="P61" s="296"/>
    </row>
    <row r="62" spans="1:16" x14ac:dyDescent="0.15">
      <c r="A62" s="296" t="s">
        <v>85</v>
      </c>
      <c r="B62" s="296">
        <f>'将来負担比率（分子）の構造'!I$45</f>
        <v>1517</v>
      </c>
      <c r="C62" s="296"/>
      <c r="D62" s="296"/>
      <c r="E62" s="296">
        <f>'将来負担比率（分子）の構造'!J$45</f>
        <v>1407</v>
      </c>
      <c r="F62" s="296"/>
      <c r="G62" s="296"/>
      <c r="H62" s="296">
        <f>'将来負担比率（分子）の構造'!K$45</f>
        <v>1332</v>
      </c>
      <c r="I62" s="296"/>
      <c r="J62" s="296"/>
      <c r="K62" s="296">
        <f>'将来負担比率（分子）の構造'!L$45</f>
        <v>1263</v>
      </c>
      <c r="L62" s="296"/>
      <c r="M62" s="296"/>
      <c r="N62" s="296">
        <f>'将来負担比率（分子）の構造'!M$45</f>
        <v>1209</v>
      </c>
      <c r="O62" s="296"/>
      <c r="P62" s="296"/>
    </row>
    <row r="63" spans="1:16" x14ac:dyDescent="0.15">
      <c r="A63" s="296" t="s">
        <v>83</v>
      </c>
      <c r="B63" s="296">
        <f>'将来負担比率（分子）の構造'!I$44</f>
        <v>199</v>
      </c>
      <c r="C63" s="296"/>
      <c r="D63" s="296"/>
      <c r="E63" s="296">
        <f>'将来負担比率（分子）の構造'!J$44</f>
        <v>183</v>
      </c>
      <c r="F63" s="296"/>
      <c r="G63" s="296"/>
      <c r="H63" s="296">
        <f>'将来負担比率（分子）の構造'!K$44</f>
        <v>161</v>
      </c>
      <c r="I63" s="296"/>
      <c r="J63" s="296"/>
      <c r="K63" s="296">
        <f>'将来負担比率（分子）の構造'!L$44</f>
        <v>137</v>
      </c>
      <c r="L63" s="296"/>
      <c r="M63" s="296"/>
      <c r="N63" s="296">
        <f>'将来負担比率（分子）の構造'!M$44</f>
        <v>116</v>
      </c>
      <c r="O63" s="296"/>
      <c r="P63" s="296"/>
    </row>
    <row r="64" spans="1:16" x14ac:dyDescent="0.15">
      <c r="A64" s="296" t="s">
        <v>79</v>
      </c>
      <c r="B64" s="296">
        <f>'将来負担比率（分子）の構造'!I$43</f>
        <v>755</v>
      </c>
      <c r="C64" s="296"/>
      <c r="D64" s="296"/>
      <c r="E64" s="296">
        <f>'将来負担比率（分子）の構造'!J$43</f>
        <v>731</v>
      </c>
      <c r="F64" s="296"/>
      <c r="G64" s="296"/>
      <c r="H64" s="296">
        <f>'将来負担比率（分子）の構造'!K$43</f>
        <v>695</v>
      </c>
      <c r="I64" s="296"/>
      <c r="J64" s="296"/>
      <c r="K64" s="296">
        <f>'将来負担比率（分子）の構造'!L$43</f>
        <v>652</v>
      </c>
      <c r="L64" s="296"/>
      <c r="M64" s="296"/>
      <c r="N64" s="296">
        <f>'将来負担比率（分子）の構造'!M$43</f>
        <v>616</v>
      </c>
      <c r="O64" s="296"/>
      <c r="P64" s="296"/>
    </row>
    <row r="65" spans="1:16" x14ac:dyDescent="0.15">
      <c r="A65" s="296" t="s">
        <v>77</v>
      </c>
      <c r="B65" s="296" t="str">
        <f>'将来負担比率（分子）の構造'!I$42</f>
        <v>-</v>
      </c>
      <c r="C65" s="296"/>
      <c r="D65" s="296"/>
      <c r="E65" s="296" t="str">
        <f>'将来負担比率（分子）の構造'!J$42</f>
        <v>-</v>
      </c>
      <c r="F65" s="296"/>
      <c r="G65" s="296"/>
      <c r="H65" s="296" t="str">
        <f>'将来負担比率（分子）の構造'!K$42</f>
        <v>-</v>
      </c>
      <c r="I65" s="296"/>
      <c r="J65" s="296"/>
      <c r="K65" s="296" t="str">
        <f>'将来負担比率（分子）の構造'!L$42</f>
        <v>-</v>
      </c>
      <c r="L65" s="296"/>
      <c r="M65" s="296"/>
      <c r="N65" s="296" t="str">
        <f>'将来負担比率（分子）の構造'!M$42</f>
        <v>-</v>
      </c>
      <c r="O65" s="296"/>
      <c r="P65" s="296"/>
    </row>
    <row r="66" spans="1:16" x14ac:dyDescent="0.15">
      <c r="A66" s="296" t="s">
        <v>70</v>
      </c>
      <c r="B66" s="296">
        <f>'将来負担比率（分子）の構造'!I$41</f>
        <v>14022</v>
      </c>
      <c r="C66" s="296"/>
      <c r="D66" s="296"/>
      <c r="E66" s="296">
        <f>'将来負担比率（分子）の構造'!J$41</f>
        <v>13717</v>
      </c>
      <c r="F66" s="296"/>
      <c r="G66" s="296"/>
      <c r="H66" s="296">
        <f>'将来負担比率（分子）の構造'!K$41</f>
        <v>13021</v>
      </c>
      <c r="I66" s="296"/>
      <c r="J66" s="296"/>
      <c r="K66" s="296">
        <f>'将来負担比率（分子）の構造'!L$41</f>
        <v>12197</v>
      </c>
      <c r="L66" s="296"/>
      <c r="M66" s="296"/>
      <c r="N66" s="296">
        <f>'将来負担比率（分子）の構造'!M$41</f>
        <v>11491</v>
      </c>
      <c r="O66" s="296"/>
      <c r="P66" s="296"/>
    </row>
    <row r="67" spans="1:16" x14ac:dyDescent="0.15">
      <c r="A67" s="296" t="s">
        <v>108</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x14ac:dyDescent="0.15">
      <c r="A70" s="299" t="s">
        <v>133</v>
      </c>
      <c r="B70" s="299"/>
      <c r="C70" s="299"/>
      <c r="D70" s="299"/>
      <c r="E70" s="299"/>
      <c r="F70" s="299"/>
    </row>
    <row r="71" spans="1:16" x14ac:dyDescent="0.15">
      <c r="A71" s="298"/>
      <c r="B71" s="298" t="str">
        <f>基金残高に係る経年分析!F54</f>
        <v>R01</v>
      </c>
      <c r="C71" s="298" t="str">
        <f>基金残高に係る経年分析!G54</f>
        <v>R02</v>
      </c>
      <c r="D71" s="298" t="str">
        <f>基金残高に係る経年分析!H54</f>
        <v>R03</v>
      </c>
    </row>
    <row r="72" spans="1:16" x14ac:dyDescent="0.15">
      <c r="A72" s="298" t="s">
        <v>134</v>
      </c>
      <c r="B72" s="300">
        <f>基金残高に係る経年分析!F55</f>
        <v>866</v>
      </c>
      <c r="C72" s="300">
        <f>基金残高に係る経年分析!G55</f>
        <v>1017</v>
      </c>
      <c r="D72" s="300">
        <f>基金残高に係る経年分析!H55</f>
        <v>1118</v>
      </c>
    </row>
    <row r="73" spans="1:16" x14ac:dyDescent="0.15">
      <c r="A73" s="298" t="s">
        <v>135</v>
      </c>
      <c r="B73" s="300">
        <f>基金残高に係る経年分析!F56</f>
        <v>552</v>
      </c>
      <c r="C73" s="300">
        <f>基金残高に係る経年分析!G56</f>
        <v>433</v>
      </c>
      <c r="D73" s="300">
        <f>基金残高に係る経年分析!H56</f>
        <v>515</v>
      </c>
    </row>
    <row r="74" spans="1:16" x14ac:dyDescent="0.15">
      <c r="A74" s="298" t="s">
        <v>137</v>
      </c>
      <c r="B74" s="300">
        <f>基金残高に係る経年分析!F57</f>
        <v>3617</v>
      </c>
      <c r="C74" s="300">
        <f>基金残高に係る経年分析!G57</f>
        <v>3469</v>
      </c>
      <c r="D74" s="300">
        <f>基金残高に係る経年分析!H57</f>
        <v>3550</v>
      </c>
    </row>
  </sheetData>
  <sheetProtection algorithmName="SHA-512" hashValue="q6EGFUH/zV8roxHsHkXf6FSR6btd0C2Pv+fdMvUOPJBGgqGxHf306QNHnoObj3ZzJJIELyMnSp6+NaflAuUonw==" saltValue="5/22kmKcySxZUtz3AZuKk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7"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1" t="s">
        <v>309</v>
      </c>
      <c r="DI1" s="552"/>
      <c r="DJ1" s="552"/>
      <c r="DK1" s="552"/>
      <c r="DL1" s="552"/>
      <c r="DM1" s="552"/>
      <c r="DN1" s="553"/>
      <c r="DO1" s="1"/>
      <c r="DP1" s="551" t="s">
        <v>311</v>
      </c>
      <c r="DQ1" s="552"/>
      <c r="DR1" s="552"/>
      <c r="DS1" s="552"/>
      <c r="DT1" s="552"/>
      <c r="DU1" s="552"/>
      <c r="DV1" s="552"/>
      <c r="DW1" s="552"/>
      <c r="DX1" s="552"/>
      <c r="DY1" s="552"/>
      <c r="DZ1" s="552"/>
      <c r="EA1" s="552"/>
      <c r="EB1" s="552"/>
      <c r="EC1" s="553"/>
      <c r="ED1" s="2"/>
      <c r="EE1" s="2"/>
      <c r="EF1" s="2"/>
      <c r="EG1" s="2"/>
      <c r="EH1" s="2"/>
      <c r="EI1" s="2"/>
      <c r="EJ1" s="2"/>
      <c r="EK1" s="2"/>
      <c r="EL1" s="2"/>
      <c r="EM1" s="2"/>
    </row>
    <row r="2" spans="2:143" ht="22.5" customHeight="1" x14ac:dyDescent="0.15">
      <c r="B2" s="40" t="s">
        <v>316</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39" t="s">
        <v>128</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317</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2"/>
      <c r="CD3" s="339" t="s">
        <v>318</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2"/>
    </row>
    <row r="4" spans="2:143" ht="11.25" customHeight="1" x14ac:dyDescent="0.15">
      <c r="B4" s="339" t="s">
        <v>9</v>
      </c>
      <c r="C4" s="340"/>
      <c r="D4" s="340"/>
      <c r="E4" s="340"/>
      <c r="F4" s="340"/>
      <c r="G4" s="340"/>
      <c r="H4" s="340"/>
      <c r="I4" s="340"/>
      <c r="J4" s="340"/>
      <c r="K4" s="340"/>
      <c r="L4" s="340"/>
      <c r="M4" s="340"/>
      <c r="N4" s="340"/>
      <c r="O4" s="340"/>
      <c r="P4" s="340"/>
      <c r="Q4" s="382"/>
      <c r="R4" s="339" t="s">
        <v>321</v>
      </c>
      <c r="S4" s="340"/>
      <c r="T4" s="340"/>
      <c r="U4" s="340"/>
      <c r="V4" s="340"/>
      <c r="W4" s="340"/>
      <c r="X4" s="340"/>
      <c r="Y4" s="382"/>
      <c r="Z4" s="339" t="s">
        <v>324</v>
      </c>
      <c r="AA4" s="340"/>
      <c r="AB4" s="340"/>
      <c r="AC4" s="382"/>
      <c r="AD4" s="339" t="s">
        <v>266</v>
      </c>
      <c r="AE4" s="340"/>
      <c r="AF4" s="340"/>
      <c r="AG4" s="340"/>
      <c r="AH4" s="340"/>
      <c r="AI4" s="340"/>
      <c r="AJ4" s="340"/>
      <c r="AK4" s="382"/>
      <c r="AL4" s="339" t="s">
        <v>324</v>
      </c>
      <c r="AM4" s="340"/>
      <c r="AN4" s="340"/>
      <c r="AO4" s="382"/>
      <c r="AP4" s="554" t="s">
        <v>327</v>
      </c>
      <c r="AQ4" s="554"/>
      <c r="AR4" s="554"/>
      <c r="AS4" s="554"/>
      <c r="AT4" s="554"/>
      <c r="AU4" s="554"/>
      <c r="AV4" s="554"/>
      <c r="AW4" s="554"/>
      <c r="AX4" s="554"/>
      <c r="AY4" s="554"/>
      <c r="AZ4" s="554"/>
      <c r="BA4" s="554"/>
      <c r="BB4" s="554"/>
      <c r="BC4" s="554"/>
      <c r="BD4" s="554"/>
      <c r="BE4" s="554"/>
      <c r="BF4" s="554"/>
      <c r="BG4" s="554" t="s">
        <v>299</v>
      </c>
      <c r="BH4" s="554"/>
      <c r="BI4" s="554"/>
      <c r="BJ4" s="554"/>
      <c r="BK4" s="554"/>
      <c r="BL4" s="554"/>
      <c r="BM4" s="554"/>
      <c r="BN4" s="554"/>
      <c r="BO4" s="554" t="s">
        <v>324</v>
      </c>
      <c r="BP4" s="554"/>
      <c r="BQ4" s="554"/>
      <c r="BR4" s="554"/>
      <c r="BS4" s="554" t="s">
        <v>328</v>
      </c>
      <c r="BT4" s="554"/>
      <c r="BU4" s="554"/>
      <c r="BV4" s="554"/>
      <c r="BW4" s="554"/>
      <c r="BX4" s="554"/>
      <c r="BY4" s="554"/>
      <c r="BZ4" s="554"/>
      <c r="CA4" s="554"/>
      <c r="CB4" s="554"/>
      <c r="CD4" s="339" t="s">
        <v>329</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2"/>
    </row>
    <row r="5" spans="2:143" s="38" customFormat="1" ht="11.25" customHeight="1" x14ac:dyDescent="0.15">
      <c r="B5" s="555" t="s">
        <v>323</v>
      </c>
      <c r="C5" s="556"/>
      <c r="D5" s="556"/>
      <c r="E5" s="556"/>
      <c r="F5" s="556"/>
      <c r="G5" s="556"/>
      <c r="H5" s="556"/>
      <c r="I5" s="556"/>
      <c r="J5" s="556"/>
      <c r="K5" s="556"/>
      <c r="L5" s="556"/>
      <c r="M5" s="556"/>
      <c r="N5" s="556"/>
      <c r="O5" s="556"/>
      <c r="P5" s="556"/>
      <c r="Q5" s="557"/>
      <c r="R5" s="558">
        <v>837615</v>
      </c>
      <c r="S5" s="559"/>
      <c r="T5" s="559"/>
      <c r="U5" s="559"/>
      <c r="V5" s="559"/>
      <c r="W5" s="559"/>
      <c r="X5" s="559"/>
      <c r="Y5" s="560"/>
      <c r="Z5" s="561">
        <v>7.2</v>
      </c>
      <c r="AA5" s="561"/>
      <c r="AB5" s="561"/>
      <c r="AC5" s="561"/>
      <c r="AD5" s="562">
        <v>837615</v>
      </c>
      <c r="AE5" s="562"/>
      <c r="AF5" s="562"/>
      <c r="AG5" s="562"/>
      <c r="AH5" s="562"/>
      <c r="AI5" s="562"/>
      <c r="AJ5" s="562"/>
      <c r="AK5" s="562"/>
      <c r="AL5" s="563">
        <v>15.2</v>
      </c>
      <c r="AM5" s="564"/>
      <c r="AN5" s="564"/>
      <c r="AO5" s="565"/>
      <c r="AP5" s="555" t="s">
        <v>330</v>
      </c>
      <c r="AQ5" s="556"/>
      <c r="AR5" s="556"/>
      <c r="AS5" s="556"/>
      <c r="AT5" s="556"/>
      <c r="AU5" s="556"/>
      <c r="AV5" s="556"/>
      <c r="AW5" s="556"/>
      <c r="AX5" s="556"/>
      <c r="AY5" s="556"/>
      <c r="AZ5" s="556"/>
      <c r="BA5" s="556"/>
      <c r="BB5" s="556"/>
      <c r="BC5" s="556"/>
      <c r="BD5" s="556"/>
      <c r="BE5" s="556"/>
      <c r="BF5" s="557"/>
      <c r="BG5" s="566">
        <v>837615</v>
      </c>
      <c r="BH5" s="567"/>
      <c r="BI5" s="567"/>
      <c r="BJ5" s="567"/>
      <c r="BK5" s="567"/>
      <c r="BL5" s="567"/>
      <c r="BM5" s="567"/>
      <c r="BN5" s="568"/>
      <c r="BO5" s="569">
        <v>100</v>
      </c>
      <c r="BP5" s="569"/>
      <c r="BQ5" s="569"/>
      <c r="BR5" s="569"/>
      <c r="BS5" s="570">
        <v>1266</v>
      </c>
      <c r="BT5" s="570"/>
      <c r="BU5" s="570"/>
      <c r="BV5" s="570"/>
      <c r="BW5" s="570"/>
      <c r="BX5" s="570"/>
      <c r="BY5" s="570"/>
      <c r="BZ5" s="570"/>
      <c r="CA5" s="570"/>
      <c r="CB5" s="571"/>
      <c r="CD5" s="339" t="s">
        <v>327</v>
      </c>
      <c r="CE5" s="340"/>
      <c r="CF5" s="340"/>
      <c r="CG5" s="340"/>
      <c r="CH5" s="340"/>
      <c r="CI5" s="340"/>
      <c r="CJ5" s="340"/>
      <c r="CK5" s="340"/>
      <c r="CL5" s="340"/>
      <c r="CM5" s="340"/>
      <c r="CN5" s="340"/>
      <c r="CO5" s="340"/>
      <c r="CP5" s="340"/>
      <c r="CQ5" s="382"/>
      <c r="CR5" s="339" t="s">
        <v>333</v>
      </c>
      <c r="CS5" s="340"/>
      <c r="CT5" s="340"/>
      <c r="CU5" s="340"/>
      <c r="CV5" s="340"/>
      <c r="CW5" s="340"/>
      <c r="CX5" s="340"/>
      <c r="CY5" s="382"/>
      <c r="CZ5" s="339" t="s">
        <v>324</v>
      </c>
      <c r="DA5" s="340"/>
      <c r="DB5" s="340"/>
      <c r="DC5" s="382"/>
      <c r="DD5" s="339" t="s">
        <v>334</v>
      </c>
      <c r="DE5" s="340"/>
      <c r="DF5" s="340"/>
      <c r="DG5" s="340"/>
      <c r="DH5" s="340"/>
      <c r="DI5" s="340"/>
      <c r="DJ5" s="340"/>
      <c r="DK5" s="340"/>
      <c r="DL5" s="340"/>
      <c r="DM5" s="340"/>
      <c r="DN5" s="340"/>
      <c r="DO5" s="340"/>
      <c r="DP5" s="382"/>
      <c r="DQ5" s="339" t="s">
        <v>336</v>
      </c>
      <c r="DR5" s="340"/>
      <c r="DS5" s="340"/>
      <c r="DT5" s="340"/>
      <c r="DU5" s="340"/>
      <c r="DV5" s="340"/>
      <c r="DW5" s="340"/>
      <c r="DX5" s="340"/>
      <c r="DY5" s="340"/>
      <c r="DZ5" s="340"/>
      <c r="EA5" s="340"/>
      <c r="EB5" s="340"/>
      <c r="EC5" s="382"/>
    </row>
    <row r="6" spans="2:143" ht="11.25" customHeight="1" x14ac:dyDescent="0.15">
      <c r="B6" s="572" t="s">
        <v>337</v>
      </c>
      <c r="C6" s="573"/>
      <c r="D6" s="573"/>
      <c r="E6" s="573"/>
      <c r="F6" s="573"/>
      <c r="G6" s="573"/>
      <c r="H6" s="573"/>
      <c r="I6" s="573"/>
      <c r="J6" s="573"/>
      <c r="K6" s="573"/>
      <c r="L6" s="573"/>
      <c r="M6" s="573"/>
      <c r="N6" s="573"/>
      <c r="O6" s="573"/>
      <c r="P6" s="573"/>
      <c r="Q6" s="574"/>
      <c r="R6" s="566">
        <v>85206</v>
      </c>
      <c r="S6" s="567"/>
      <c r="T6" s="567"/>
      <c r="U6" s="567"/>
      <c r="V6" s="567"/>
      <c r="W6" s="567"/>
      <c r="X6" s="567"/>
      <c r="Y6" s="568"/>
      <c r="Z6" s="569">
        <v>0.7</v>
      </c>
      <c r="AA6" s="569"/>
      <c r="AB6" s="569"/>
      <c r="AC6" s="569"/>
      <c r="AD6" s="570">
        <v>85206</v>
      </c>
      <c r="AE6" s="570"/>
      <c r="AF6" s="570"/>
      <c r="AG6" s="570"/>
      <c r="AH6" s="570"/>
      <c r="AI6" s="570"/>
      <c r="AJ6" s="570"/>
      <c r="AK6" s="570"/>
      <c r="AL6" s="575">
        <v>1.5</v>
      </c>
      <c r="AM6" s="576"/>
      <c r="AN6" s="576"/>
      <c r="AO6" s="577"/>
      <c r="AP6" s="572" t="s">
        <v>117</v>
      </c>
      <c r="AQ6" s="573"/>
      <c r="AR6" s="573"/>
      <c r="AS6" s="573"/>
      <c r="AT6" s="573"/>
      <c r="AU6" s="573"/>
      <c r="AV6" s="573"/>
      <c r="AW6" s="573"/>
      <c r="AX6" s="573"/>
      <c r="AY6" s="573"/>
      <c r="AZ6" s="573"/>
      <c r="BA6" s="573"/>
      <c r="BB6" s="573"/>
      <c r="BC6" s="573"/>
      <c r="BD6" s="573"/>
      <c r="BE6" s="573"/>
      <c r="BF6" s="574"/>
      <c r="BG6" s="566">
        <v>837615</v>
      </c>
      <c r="BH6" s="567"/>
      <c r="BI6" s="567"/>
      <c r="BJ6" s="567"/>
      <c r="BK6" s="567"/>
      <c r="BL6" s="567"/>
      <c r="BM6" s="567"/>
      <c r="BN6" s="568"/>
      <c r="BO6" s="569">
        <v>100</v>
      </c>
      <c r="BP6" s="569"/>
      <c r="BQ6" s="569"/>
      <c r="BR6" s="569"/>
      <c r="BS6" s="570">
        <v>1266</v>
      </c>
      <c r="BT6" s="570"/>
      <c r="BU6" s="570"/>
      <c r="BV6" s="570"/>
      <c r="BW6" s="570"/>
      <c r="BX6" s="570"/>
      <c r="BY6" s="570"/>
      <c r="BZ6" s="570"/>
      <c r="CA6" s="570"/>
      <c r="CB6" s="571"/>
      <c r="CD6" s="555" t="s">
        <v>338</v>
      </c>
      <c r="CE6" s="556"/>
      <c r="CF6" s="556"/>
      <c r="CG6" s="556"/>
      <c r="CH6" s="556"/>
      <c r="CI6" s="556"/>
      <c r="CJ6" s="556"/>
      <c r="CK6" s="556"/>
      <c r="CL6" s="556"/>
      <c r="CM6" s="556"/>
      <c r="CN6" s="556"/>
      <c r="CO6" s="556"/>
      <c r="CP6" s="556"/>
      <c r="CQ6" s="557"/>
      <c r="CR6" s="566">
        <v>67048</v>
      </c>
      <c r="CS6" s="567"/>
      <c r="CT6" s="567"/>
      <c r="CU6" s="567"/>
      <c r="CV6" s="567"/>
      <c r="CW6" s="567"/>
      <c r="CX6" s="567"/>
      <c r="CY6" s="568"/>
      <c r="CZ6" s="563">
        <v>0.6</v>
      </c>
      <c r="DA6" s="564"/>
      <c r="DB6" s="564"/>
      <c r="DC6" s="578"/>
      <c r="DD6" s="579" t="s">
        <v>210</v>
      </c>
      <c r="DE6" s="567"/>
      <c r="DF6" s="567"/>
      <c r="DG6" s="567"/>
      <c r="DH6" s="567"/>
      <c r="DI6" s="567"/>
      <c r="DJ6" s="567"/>
      <c r="DK6" s="567"/>
      <c r="DL6" s="567"/>
      <c r="DM6" s="567"/>
      <c r="DN6" s="567"/>
      <c r="DO6" s="567"/>
      <c r="DP6" s="568"/>
      <c r="DQ6" s="579">
        <v>67048</v>
      </c>
      <c r="DR6" s="567"/>
      <c r="DS6" s="567"/>
      <c r="DT6" s="567"/>
      <c r="DU6" s="567"/>
      <c r="DV6" s="567"/>
      <c r="DW6" s="567"/>
      <c r="DX6" s="567"/>
      <c r="DY6" s="567"/>
      <c r="DZ6" s="567"/>
      <c r="EA6" s="567"/>
      <c r="EB6" s="567"/>
      <c r="EC6" s="580"/>
    </row>
    <row r="7" spans="2:143" ht="11.25" customHeight="1" x14ac:dyDescent="0.15">
      <c r="B7" s="572" t="s">
        <v>46</v>
      </c>
      <c r="C7" s="573"/>
      <c r="D7" s="573"/>
      <c r="E7" s="573"/>
      <c r="F7" s="573"/>
      <c r="G7" s="573"/>
      <c r="H7" s="573"/>
      <c r="I7" s="573"/>
      <c r="J7" s="573"/>
      <c r="K7" s="573"/>
      <c r="L7" s="573"/>
      <c r="M7" s="573"/>
      <c r="N7" s="573"/>
      <c r="O7" s="573"/>
      <c r="P7" s="573"/>
      <c r="Q7" s="574"/>
      <c r="R7" s="566">
        <v>1698</v>
      </c>
      <c r="S7" s="567"/>
      <c r="T7" s="567"/>
      <c r="U7" s="567"/>
      <c r="V7" s="567"/>
      <c r="W7" s="567"/>
      <c r="X7" s="567"/>
      <c r="Y7" s="568"/>
      <c r="Z7" s="569">
        <v>0</v>
      </c>
      <c r="AA7" s="569"/>
      <c r="AB7" s="569"/>
      <c r="AC7" s="569"/>
      <c r="AD7" s="570">
        <v>1698</v>
      </c>
      <c r="AE7" s="570"/>
      <c r="AF7" s="570"/>
      <c r="AG7" s="570"/>
      <c r="AH7" s="570"/>
      <c r="AI7" s="570"/>
      <c r="AJ7" s="570"/>
      <c r="AK7" s="570"/>
      <c r="AL7" s="575">
        <v>0</v>
      </c>
      <c r="AM7" s="576"/>
      <c r="AN7" s="576"/>
      <c r="AO7" s="577"/>
      <c r="AP7" s="572" t="s">
        <v>339</v>
      </c>
      <c r="AQ7" s="573"/>
      <c r="AR7" s="573"/>
      <c r="AS7" s="573"/>
      <c r="AT7" s="573"/>
      <c r="AU7" s="573"/>
      <c r="AV7" s="573"/>
      <c r="AW7" s="573"/>
      <c r="AX7" s="573"/>
      <c r="AY7" s="573"/>
      <c r="AZ7" s="573"/>
      <c r="BA7" s="573"/>
      <c r="BB7" s="573"/>
      <c r="BC7" s="573"/>
      <c r="BD7" s="573"/>
      <c r="BE7" s="573"/>
      <c r="BF7" s="574"/>
      <c r="BG7" s="566">
        <v>345137</v>
      </c>
      <c r="BH7" s="567"/>
      <c r="BI7" s="567"/>
      <c r="BJ7" s="567"/>
      <c r="BK7" s="567"/>
      <c r="BL7" s="567"/>
      <c r="BM7" s="567"/>
      <c r="BN7" s="568"/>
      <c r="BO7" s="569">
        <v>41.2</v>
      </c>
      <c r="BP7" s="569"/>
      <c r="BQ7" s="569"/>
      <c r="BR7" s="569"/>
      <c r="BS7" s="570">
        <v>1266</v>
      </c>
      <c r="BT7" s="570"/>
      <c r="BU7" s="570"/>
      <c r="BV7" s="570"/>
      <c r="BW7" s="570"/>
      <c r="BX7" s="570"/>
      <c r="BY7" s="570"/>
      <c r="BZ7" s="570"/>
      <c r="CA7" s="570"/>
      <c r="CB7" s="571"/>
      <c r="CD7" s="572" t="s">
        <v>341</v>
      </c>
      <c r="CE7" s="573"/>
      <c r="CF7" s="573"/>
      <c r="CG7" s="573"/>
      <c r="CH7" s="573"/>
      <c r="CI7" s="573"/>
      <c r="CJ7" s="573"/>
      <c r="CK7" s="573"/>
      <c r="CL7" s="573"/>
      <c r="CM7" s="573"/>
      <c r="CN7" s="573"/>
      <c r="CO7" s="573"/>
      <c r="CP7" s="573"/>
      <c r="CQ7" s="574"/>
      <c r="CR7" s="566">
        <v>2493689</v>
      </c>
      <c r="CS7" s="567"/>
      <c r="CT7" s="567"/>
      <c r="CU7" s="567"/>
      <c r="CV7" s="567"/>
      <c r="CW7" s="567"/>
      <c r="CX7" s="567"/>
      <c r="CY7" s="568"/>
      <c r="CZ7" s="569">
        <v>22.4</v>
      </c>
      <c r="DA7" s="569"/>
      <c r="DB7" s="569"/>
      <c r="DC7" s="569"/>
      <c r="DD7" s="579">
        <v>234240</v>
      </c>
      <c r="DE7" s="567"/>
      <c r="DF7" s="567"/>
      <c r="DG7" s="567"/>
      <c r="DH7" s="567"/>
      <c r="DI7" s="567"/>
      <c r="DJ7" s="567"/>
      <c r="DK7" s="567"/>
      <c r="DL7" s="567"/>
      <c r="DM7" s="567"/>
      <c r="DN7" s="567"/>
      <c r="DO7" s="567"/>
      <c r="DP7" s="568"/>
      <c r="DQ7" s="579">
        <v>2139280</v>
      </c>
      <c r="DR7" s="567"/>
      <c r="DS7" s="567"/>
      <c r="DT7" s="567"/>
      <c r="DU7" s="567"/>
      <c r="DV7" s="567"/>
      <c r="DW7" s="567"/>
      <c r="DX7" s="567"/>
      <c r="DY7" s="567"/>
      <c r="DZ7" s="567"/>
      <c r="EA7" s="567"/>
      <c r="EB7" s="567"/>
      <c r="EC7" s="580"/>
    </row>
    <row r="8" spans="2:143" ht="11.25" customHeight="1" x14ac:dyDescent="0.15">
      <c r="B8" s="572" t="s">
        <v>342</v>
      </c>
      <c r="C8" s="573"/>
      <c r="D8" s="573"/>
      <c r="E8" s="573"/>
      <c r="F8" s="573"/>
      <c r="G8" s="573"/>
      <c r="H8" s="573"/>
      <c r="I8" s="573"/>
      <c r="J8" s="573"/>
      <c r="K8" s="573"/>
      <c r="L8" s="573"/>
      <c r="M8" s="573"/>
      <c r="N8" s="573"/>
      <c r="O8" s="573"/>
      <c r="P8" s="573"/>
      <c r="Q8" s="574"/>
      <c r="R8" s="566">
        <v>4908</v>
      </c>
      <c r="S8" s="567"/>
      <c r="T8" s="567"/>
      <c r="U8" s="567"/>
      <c r="V8" s="567"/>
      <c r="W8" s="567"/>
      <c r="X8" s="567"/>
      <c r="Y8" s="568"/>
      <c r="Z8" s="569">
        <v>0</v>
      </c>
      <c r="AA8" s="569"/>
      <c r="AB8" s="569"/>
      <c r="AC8" s="569"/>
      <c r="AD8" s="570">
        <v>4908</v>
      </c>
      <c r="AE8" s="570"/>
      <c r="AF8" s="570"/>
      <c r="AG8" s="570"/>
      <c r="AH8" s="570"/>
      <c r="AI8" s="570"/>
      <c r="AJ8" s="570"/>
      <c r="AK8" s="570"/>
      <c r="AL8" s="575">
        <v>0.1</v>
      </c>
      <c r="AM8" s="576"/>
      <c r="AN8" s="576"/>
      <c r="AO8" s="577"/>
      <c r="AP8" s="572" t="s">
        <v>119</v>
      </c>
      <c r="AQ8" s="573"/>
      <c r="AR8" s="573"/>
      <c r="AS8" s="573"/>
      <c r="AT8" s="573"/>
      <c r="AU8" s="573"/>
      <c r="AV8" s="573"/>
      <c r="AW8" s="573"/>
      <c r="AX8" s="573"/>
      <c r="AY8" s="573"/>
      <c r="AZ8" s="573"/>
      <c r="BA8" s="573"/>
      <c r="BB8" s="573"/>
      <c r="BC8" s="573"/>
      <c r="BD8" s="573"/>
      <c r="BE8" s="573"/>
      <c r="BF8" s="574"/>
      <c r="BG8" s="566">
        <v>16317</v>
      </c>
      <c r="BH8" s="567"/>
      <c r="BI8" s="567"/>
      <c r="BJ8" s="567"/>
      <c r="BK8" s="567"/>
      <c r="BL8" s="567"/>
      <c r="BM8" s="567"/>
      <c r="BN8" s="568"/>
      <c r="BO8" s="569">
        <v>1.9</v>
      </c>
      <c r="BP8" s="569"/>
      <c r="BQ8" s="569"/>
      <c r="BR8" s="569"/>
      <c r="BS8" s="570" t="s">
        <v>210</v>
      </c>
      <c r="BT8" s="570"/>
      <c r="BU8" s="570"/>
      <c r="BV8" s="570"/>
      <c r="BW8" s="570"/>
      <c r="BX8" s="570"/>
      <c r="BY8" s="570"/>
      <c r="BZ8" s="570"/>
      <c r="CA8" s="570"/>
      <c r="CB8" s="571"/>
      <c r="CD8" s="572" t="s">
        <v>345</v>
      </c>
      <c r="CE8" s="573"/>
      <c r="CF8" s="573"/>
      <c r="CG8" s="573"/>
      <c r="CH8" s="573"/>
      <c r="CI8" s="573"/>
      <c r="CJ8" s="573"/>
      <c r="CK8" s="573"/>
      <c r="CL8" s="573"/>
      <c r="CM8" s="573"/>
      <c r="CN8" s="573"/>
      <c r="CO8" s="573"/>
      <c r="CP8" s="573"/>
      <c r="CQ8" s="574"/>
      <c r="CR8" s="566">
        <v>2428246</v>
      </c>
      <c r="CS8" s="567"/>
      <c r="CT8" s="567"/>
      <c r="CU8" s="567"/>
      <c r="CV8" s="567"/>
      <c r="CW8" s="567"/>
      <c r="CX8" s="567"/>
      <c r="CY8" s="568"/>
      <c r="CZ8" s="569">
        <v>21.8</v>
      </c>
      <c r="DA8" s="569"/>
      <c r="DB8" s="569"/>
      <c r="DC8" s="569"/>
      <c r="DD8" s="579">
        <v>28858</v>
      </c>
      <c r="DE8" s="567"/>
      <c r="DF8" s="567"/>
      <c r="DG8" s="567"/>
      <c r="DH8" s="567"/>
      <c r="DI8" s="567"/>
      <c r="DJ8" s="567"/>
      <c r="DK8" s="567"/>
      <c r="DL8" s="567"/>
      <c r="DM8" s="567"/>
      <c r="DN8" s="567"/>
      <c r="DO8" s="567"/>
      <c r="DP8" s="568"/>
      <c r="DQ8" s="579">
        <v>1341122</v>
      </c>
      <c r="DR8" s="567"/>
      <c r="DS8" s="567"/>
      <c r="DT8" s="567"/>
      <c r="DU8" s="567"/>
      <c r="DV8" s="567"/>
      <c r="DW8" s="567"/>
      <c r="DX8" s="567"/>
      <c r="DY8" s="567"/>
      <c r="DZ8" s="567"/>
      <c r="EA8" s="567"/>
      <c r="EB8" s="567"/>
      <c r="EC8" s="580"/>
    </row>
    <row r="9" spans="2:143" ht="11.25" customHeight="1" x14ac:dyDescent="0.15">
      <c r="B9" s="572" t="s">
        <v>344</v>
      </c>
      <c r="C9" s="573"/>
      <c r="D9" s="573"/>
      <c r="E9" s="573"/>
      <c r="F9" s="573"/>
      <c r="G9" s="573"/>
      <c r="H9" s="573"/>
      <c r="I9" s="573"/>
      <c r="J9" s="573"/>
      <c r="K9" s="573"/>
      <c r="L9" s="573"/>
      <c r="M9" s="573"/>
      <c r="N9" s="573"/>
      <c r="O9" s="573"/>
      <c r="P9" s="573"/>
      <c r="Q9" s="574"/>
      <c r="R9" s="566">
        <v>6536</v>
      </c>
      <c r="S9" s="567"/>
      <c r="T9" s="567"/>
      <c r="U9" s="567"/>
      <c r="V9" s="567"/>
      <c r="W9" s="567"/>
      <c r="X9" s="567"/>
      <c r="Y9" s="568"/>
      <c r="Z9" s="569">
        <v>0.1</v>
      </c>
      <c r="AA9" s="569"/>
      <c r="AB9" s="569"/>
      <c r="AC9" s="569"/>
      <c r="AD9" s="570">
        <v>6536</v>
      </c>
      <c r="AE9" s="570"/>
      <c r="AF9" s="570"/>
      <c r="AG9" s="570"/>
      <c r="AH9" s="570"/>
      <c r="AI9" s="570"/>
      <c r="AJ9" s="570"/>
      <c r="AK9" s="570"/>
      <c r="AL9" s="575">
        <v>0.1</v>
      </c>
      <c r="AM9" s="576"/>
      <c r="AN9" s="576"/>
      <c r="AO9" s="577"/>
      <c r="AP9" s="572" t="s">
        <v>346</v>
      </c>
      <c r="AQ9" s="573"/>
      <c r="AR9" s="573"/>
      <c r="AS9" s="573"/>
      <c r="AT9" s="573"/>
      <c r="AU9" s="573"/>
      <c r="AV9" s="573"/>
      <c r="AW9" s="573"/>
      <c r="AX9" s="573"/>
      <c r="AY9" s="573"/>
      <c r="AZ9" s="573"/>
      <c r="BA9" s="573"/>
      <c r="BB9" s="573"/>
      <c r="BC9" s="573"/>
      <c r="BD9" s="573"/>
      <c r="BE9" s="573"/>
      <c r="BF9" s="574"/>
      <c r="BG9" s="566">
        <v>302630</v>
      </c>
      <c r="BH9" s="567"/>
      <c r="BI9" s="567"/>
      <c r="BJ9" s="567"/>
      <c r="BK9" s="567"/>
      <c r="BL9" s="567"/>
      <c r="BM9" s="567"/>
      <c r="BN9" s="568"/>
      <c r="BO9" s="569">
        <v>36.1</v>
      </c>
      <c r="BP9" s="569"/>
      <c r="BQ9" s="569"/>
      <c r="BR9" s="569"/>
      <c r="BS9" s="570" t="s">
        <v>210</v>
      </c>
      <c r="BT9" s="570"/>
      <c r="BU9" s="570"/>
      <c r="BV9" s="570"/>
      <c r="BW9" s="570"/>
      <c r="BX9" s="570"/>
      <c r="BY9" s="570"/>
      <c r="BZ9" s="570"/>
      <c r="CA9" s="570"/>
      <c r="CB9" s="571"/>
      <c r="CD9" s="572" t="s">
        <v>349</v>
      </c>
      <c r="CE9" s="573"/>
      <c r="CF9" s="573"/>
      <c r="CG9" s="573"/>
      <c r="CH9" s="573"/>
      <c r="CI9" s="573"/>
      <c r="CJ9" s="573"/>
      <c r="CK9" s="573"/>
      <c r="CL9" s="573"/>
      <c r="CM9" s="573"/>
      <c r="CN9" s="573"/>
      <c r="CO9" s="573"/>
      <c r="CP9" s="573"/>
      <c r="CQ9" s="574"/>
      <c r="CR9" s="566">
        <v>589935</v>
      </c>
      <c r="CS9" s="567"/>
      <c r="CT9" s="567"/>
      <c r="CU9" s="567"/>
      <c r="CV9" s="567"/>
      <c r="CW9" s="567"/>
      <c r="CX9" s="567"/>
      <c r="CY9" s="568"/>
      <c r="CZ9" s="569">
        <v>5.3</v>
      </c>
      <c r="DA9" s="569"/>
      <c r="DB9" s="569"/>
      <c r="DC9" s="569"/>
      <c r="DD9" s="579">
        <v>12119</v>
      </c>
      <c r="DE9" s="567"/>
      <c r="DF9" s="567"/>
      <c r="DG9" s="567"/>
      <c r="DH9" s="567"/>
      <c r="DI9" s="567"/>
      <c r="DJ9" s="567"/>
      <c r="DK9" s="567"/>
      <c r="DL9" s="567"/>
      <c r="DM9" s="567"/>
      <c r="DN9" s="567"/>
      <c r="DO9" s="567"/>
      <c r="DP9" s="568"/>
      <c r="DQ9" s="579">
        <v>482974</v>
      </c>
      <c r="DR9" s="567"/>
      <c r="DS9" s="567"/>
      <c r="DT9" s="567"/>
      <c r="DU9" s="567"/>
      <c r="DV9" s="567"/>
      <c r="DW9" s="567"/>
      <c r="DX9" s="567"/>
      <c r="DY9" s="567"/>
      <c r="DZ9" s="567"/>
      <c r="EA9" s="567"/>
      <c r="EB9" s="567"/>
      <c r="EC9" s="580"/>
    </row>
    <row r="10" spans="2:143" ht="11.25" customHeight="1" x14ac:dyDescent="0.15">
      <c r="B10" s="572" t="s">
        <v>136</v>
      </c>
      <c r="C10" s="573"/>
      <c r="D10" s="573"/>
      <c r="E10" s="573"/>
      <c r="F10" s="573"/>
      <c r="G10" s="573"/>
      <c r="H10" s="573"/>
      <c r="I10" s="573"/>
      <c r="J10" s="573"/>
      <c r="K10" s="573"/>
      <c r="L10" s="573"/>
      <c r="M10" s="573"/>
      <c r="N10" s="573"/>
      <c r="O10" s="573"/>
      <c r="P10" s="573"/>
      <c r="Q10" s="574"/>
      <c r="R10" s="566" t="s">
        <v>210</v>
      </c>
      <c r="S10" s="567"/>
      <c r="T10" s="567"/>
      <c r="U10" s="567"/>
      <c r="V10" s="567"/>
      <c r="W10" s="567"/>
      <c r="X10" s="567"/>
      <c r="Y10" s="568"/>
      <c r="Z10" s="569" t="s">
        <v>210</v>
      </c>
      <c r="AA10" s="569"/>
      <c r="AB10" s="569"/>
      <c r="AC10" s="569"/>
      <c r="AD10" s="570" t="s">
        <v>210</v>
      </c>
      <c r="AE10" s="570"/>
      <c r="AF10" s="570"/>
      <c r="AG10" s="570"/>
      <c r="AH10" s="570"/>
      <c r="AI10" s="570"/>
      <c r="AJ10" s="570"/>
      <c r="AK10" s="570"/>
      <c r="AL10" s="575" t="s">
        <v>210</v>
      </c>
      <c r="AM10" s="576"/>
      <c r="AN10" s="576"/>
      <c r="AO10" s="577"/>
      <c r="AP10" s="572" t="s">
        <v>200</v>
      </c>
      <c r="AQ10" s="573"/>
      <c r="AR10" s="573"/>
      <c r="AS10" s="573"/>
      <c r="AT10" s="573"/>
      <c r="AU10" s="573"/>
      <c r="AV10" s="573"/>
      <c r="AW10" s="573"/>
      <c r="AX10" s="573"/>
      <c r="AY10" s="573"/>
      <c r="AZ10" s="573"/>
      <c r="BA10" s="573"/>
      <c r="BB10" s="573"/>
      <c r="BC10" s="573"/>
      <c r="BD10" s="573"/>
      <c r="BE10" s="573"/>
      <c r="BF10" s="574"/>
      <c r="BG10" s="566">
        <v>14068</v>
      </c>
      <c r="BH10" s="567"/>
      <c r="BI10" s="567"/>
      <c r="BJ10" s="567"/>
      <c r="BK10" s="567"/>
      <c r="BL10" s="567"/>
      <c r="BM10" s="567"/>
      <c r="BN10" s="568"/>
      <c r="BO10" s="569">
        <v>1.7</v>
      </c>
      <c r="BP10" s="569"/>
      <c r="BQ10" s="569"/>
      <c r="BR10" s="569"/>
      <c r="BS10" s="570" t="s">
        <v>210</v>
      </c>
      <c r="BT10" s="570"/>
      <c r="BU10" s="570"/>
      <c r="BV10" s="570"/>
      <c r="BW10" s="570"/>
      <c r="BX10" s="570"/>
      <c r="BY10" s="570"/>
      <c r="BZ10" s="570"/>
      <c r="CA10" s="570"/>
      <c r="CB10" s="571"/>
      <c r="CD10" s="572" t="s">
        <v>47</v>
      </c>
      <c r="CE10" s="573"/>
      <c r="CF10" s="573"/>
      <c r="CG10" s="573"/>
      <c r="CH10" s="573"/>
      <c r="CI10" s="573"/>
      <c r="CJ10" s="573"/>
      <c r="CK10" s="573"/>
      <c r="CL10" s="573"/>
      <c r="CM10" s="573"/>
      <c r="CN10" s="573"/>
      <c r="CO10" s="573"/>
      <c r="CP10" s="573"/>
      <c r="CQ10" s="574"/>
      <c r="CR10" s="566">
        <v>5500</v>
      </c>
      <c r="CS10" s="567"/>
      <c r="CT10" s="567"/>
      <c r="CU10" s="567"/>
      <c r="CV10" s="567"/>
      <c r="CW10" s="567"/>
      <c r="CX10" s="567"/>
      <c r="CY10" s="568"/>
      <c r="CZ10" s="569">
        <v>0</v>
      </c>
      <c r="DA10" s="569"/>
      <c r="DB10" s="569"/>
      <c r="DC10" s="569"/>
      <c r="DD10" s="579" t="s">
        <v>210</v>
      </c>
      <c r="DE10" s="567"/>
      <c r="DF10" s="567"/>
      <c r="DG10" s="567"/>
      <c r="DH10" s="567"/>
      <c r="DI10" s="567"/>
      <c r="DJ10" s="567"/>
      <c r="DK10" s="567"/>
      <c r="DL10" s="567"/>
      <c r="DM10" s="567"/>
      <c r="DN10" s="567"/>
      <c r="DO10" s="567"/>
      <c r="DP10" s="568"/>
      <c r="DQ10" s="579">
        <v>5500</v>
      </c>
      <c r="DR10" s="567"/>
      <c r="DS10" s="567"/>
      <c r="DT10" s="567"/>
      <c r="DU10" s="567"/>
      <c r="DV10" s="567"/>
      <c r="DW10" s="567"/>
      <c r="DX10" s="567"/>
      <c r="DY10" s="567"/>
      <c r="DZ10" s="567"/>
      <c r="EA10" s="567"/>
      <c r="EB10" s="567"/>
      <c r="EC10" s="580"/>
    </row>
    <row r="11" spans="2:143" ht="11.25" customHeight="1" x14ac:dyDescent="0.15">
      <c r="B11" s="572" t="s">
        <v>114</v>
      </c>
      <c r="C11" s="573"/>
      <c r="D11" s="573"/>
      <c r="E11" s="573"/>
      <c r="F11" s="573"/>
      <c r="G11" s="573"/>
      <c r="H11" s="573"/>
      <c r="I11" s="573"/>
      <c r="J11" s="573"/>
      <c r="K11" s="573"/>
      <c r="L11" s="573"/>
      <c r="M11" s="573"/>
      <c r="N11" s="573"/>
      <c r="O11" s="573"/>
      <c r="P11" s="573"/>
      <c r="Q11" s="574"/>
      <c r="R11" s="566">
        <v>246269</v>
      </c>
      <c r="S11" s="567"/>
      <c r="T11" s="567"/>
      <c r="U11" s="567"/>
      <c r="V11" s="567"/>
      <c r="W11" s="567"/>
      <c r="X11" s="567"/>
      <c r="Y11" s="568"/>
      <c r="Z11" s="575">
        <v>2.1</v>
      </c>
      <c r="AA11" s="576"/>
      <c r="AB11" s="576"/>
      <c r="AC11" s="581"/>
      <c r="AD11" s="579">
        <v>246269</v>
      </c>
      <c r="AE11" s="567"/>
      <c r="AF11" s="567"/>
      <c r="AG11" s="567"/>
      <c r="AH11" s="567"/>
      <c r="AI11" s="567"/>
      <c r="AJ11" s="567"/>
      <c r="AK11" s="568"/>
      <c r="AL11" s="575">
        <v>4.5</v>
      </c>
      <c r="AM11" s="576"/>
      <c r="AN11" s="576"/>
      <c r="AO11" s="577"/>
      <c r="AP11" s="572" t="s">
        <v>352</v>
      </c>
      <c r="AQ11" s="573"/>
      <c r="AR11" s="573"/>
      <c r="AS11" s="573"/>
      <c r="AT11" s="573"/>
      <c r="AU11" s="573"/>
      <c r="AV11" s="573"/>
      <c r="AW11" s="573"/>
      <c r="AX11" s="573"/>
      <c r="AY11" s="573"/>
      <c r="AZ11" s="573"/>
      <c r="BA11" s="573"/>
      <c r="BB11" s="573"/>
      <c r="BC11" s="573"/>
      <c r="BD11" s="573"/>
      <c r="BE11" s="573"/>
      <c r="BF11" s="574"/>
      <c r="BG11" s="566">
        <v>12122</v>
      </c>
      <c r="BH11" s="567"/>
      <c r="BI11" s="567"/>
      <c r="BJ11" s="567"/>
      <c r="BK11" s="567"/>
      <c r="BL11" s="567"/>
      <c r="BM11" s="567"/>
      <c r="BN11" s="568"/>
      <c r="BO11" s="569">
        <v>1.4</v>
      </c>
      <c r="BP11" s="569"/>
      <c r="BQ11" s="569"/>
      <c r="BR11" s="569"/>
      <c r="BS11" s="570">
        <v>1266</v>
      </c>
      <c r="BT11" s="570"/>
      <c r="BU11" s="570"/>
      <c r="BV11" s="570"/>
      <c r="BW11" s="570"/>
      <c r="BX11" s="570"/>
      <c r="BY11" s="570"/>
      <c r="BZ11" s="570"/>
      <c r="CA11" s="570"/>
      <c r="CB11" s="571"/>
      <c r="CD11" s="572" t="s">
        <v>355</v>
      </c>
      <c r="CE11" s="573"/>
      <c r="CF11" s="573"/>
      <c r="CG11" s="573"/>
      <c r="CH11" s="573"/>
      <c r="CI11" s="573"/>
      <c r="CJ11" s="573"/>
      <c r="CK11" s="573"/>
      <c r="CL11" s="573"/>
      <c r="CM11" s="573"/>
      <c r="CN11" s="573"/>
      <c r="CO11" s="573"/>
      <c r="CP11" s="573"/>
      <c r="CQ11" s="574"/>
      <c r="CR11" s="566">
        <v>661100</v>
      </c>
      <c r="CS11" s="567"/>
      <c r="CT11" s="567"/>
      <c r="CU11" s="567"/>
      <c r="CV11" s="567"/>
      <c r="CW11" s="567"/>
      <c r="CX11" s="567"/>
      <c r="CY11" s="568"/>
      <c r="CZ11" s="569">
        <v>5.9</v>
      </c>
      <c r="DA11" s="569"/>
      <c r="DB11" s="569"/>
      <c r="DC11" s="569"/>
      <c r="DD11" s="579">
        <v>205185</v>
      </c>
      <c r="DE11" s="567"/>
      <c r="DF11" s="567"/>
      <c r="DG11" s="567"/>
      <c r="DH11" s="567"/>
      <c r="DI11" s="567"/>
      <c r="DJ11" s="567"/>
      <c r="DK11" s="567"/>
      <c r="DL11" s="567"/>
      <c r="DM11" s="567"/>
      <c r="DN11" s="567"/>
      <c r="DO11" s="567"/>
      <c r="DP11" s="568"/>
      <c r="DQ11" s="579">
        <v>324875</v>
      </c>
      <c r="DR11" s="567"/>
      <c r="DS11" s="567"/>
      <c r="DT11" s="567"/>
      <c r="DU11" s="567"/>
      <c r="DV11" s="567"/>
      <c r="DW11" s="567"/>
      <c r="DX11" s="567"/>
      <c r="DY11" s="567"/>
      <c r="DZ11" s="567"/>
      <c r="EA11" s="567"/>
      <c r="EB11" s="567"/>
      <c r="EC11" s="580"/>
    </row>
    <row r="12" spans="2:143" ht="11.25" customHeight="1" x14ac:dyDescent="0.15">
      <c r="B12" s="572" t="s">
        <v>153</v>
      </c>
      <c r="C12" s="573"/>
      <c r="D12" s="573"/>
      <c r="E12" s="573"/>
      <c r="F12" s="573"/>
      <c r="G12" s="573"/>
      <c r="H12" s="573"/>
      <c r="I12" s="573"/>
      <c r="J12" s="573"/>
      <c r="K12" s="573"/>
      <c r="L12" s="573"/>
      <c r="M12" s="573"/>
      <c r="N12" s="573"/>
      <c r="O12" s="573"/>
      <c r="P12" s="573"/>
      <c r="Q12" s="574"/>
      <c r="R12" s="566">
        <v>9733</v>
      </c>
      <c r="S12" s="567"/>
      <c r="T12" s="567"/>
      <c r="U12" s="567"/>
      <c r="V12" s="567"/>
      <c r="W12" s="567"/>
      <c r="X12" s="567"/>
      <c r="Y12" s="568"/>
      <c r="Z12" s="569">
        <v>0.1</v>
      </c>
      <c r="AA12" s="569"/>
      <c r="AB12" s="569"/>
      <c r="AC12" s="569"/>
      <c r="AD12" s="570">
        <v>9733</v>
      </c>
      <c r="AE12" s="570"/>
      <c r="AF12" s="570"/>
      <c r="AG12" s="570"/>
      <c r="AH12" s="570"/>
      <c r="AI12" s="570"/>
      <c r="AJ12" s="570"/>
      <c r="AK12" s="570"/>
      <c r="AL12" s="575">
        <v>0.2</v>
      </c>
      <c r="AM12" s="576"/>
      <c r="AN12" s="576"/>
      <c r="AO12" s="577"/>
      <c r="AP12" s="572" t="s">
        <v>356</v>
      </c>
      <c r="AQ12" s="573"/>
      <c r="AR12" s="573"/>
      <c r="AS12" s="573"/>
      <c r="AT12" s="573"/>
      <c r="AU12" s="573"/>
      <c r="AV12" s="573"/>
      <c r="AW12" s="573"/>
      <c r="AX12" s="573"/>
      <c r="AY12" s="573"/>
      <c r="AZ12" s="573"/>
      <c r="BA12" s="573"/>
      <c r="BB12" s="573"/>
      <c r="BC12" s="573"/>
      <c r="BD12" s="573"/>
      <c r="BE12" s="573"/>
      <c r="BF12" s="574"/>
      <c r="BG12" s="566">
        <v>381071</v>
      </c>
      <c r="BH12" s="567"/>
      <c r="BI12" s="567"/>
      <c r="BJ12" s="567"/>
      <c r="BK12" s="567"/>
      <c r="BL12" s="567"/>
      <c r="BM12" s="567"/>
      <c r="BN12" s="568"/>
      <c r="BO12" s="569">
        <v>45.5</v>
      </c>
      <c r="BP12" s="569"/>
      <c r="BQ12" s="569"/>
      <c r="BR12" s="569"/>
      <c r="BS12" s="570" t="s">
        <v>210</v>
      </c>
      <c r="BT12" s="570"/>
      <c r="BU12" s="570"/>
      <c r="BV12" s="570"/>
      <c r="BW12" s="570"/>
      <c r="BX12" s="570"/>
      <c r="BY12" s="570"/>
      <c r="BZ12" s="570"/>
      <c r="CA12" s="570"/>
      <c r="CB12" s="571"/>
      <c r="CD12" s="572" t="s">
        <v>99</v>
      </c>
      <c r="CE12" s="573"/>
      <c r="CF12" s="573"/>
      <c r="CG12" s="573"/>
      <c r="CH12" s="573"/>
      <c r="CI12" s="573"/>
      <c r="CJ12" s="573"/>
      <c r="CK12" s="573"/>
      <c r="CL12" s="573"/>
      <c r="CM12" s="573"/>
      <c r="CN12" s="573"/>
      <c r="CO12" s="573"/>
      <c r="CP12" s="573"/>
      <c r="CQ12" s="574"/>
      <c r="CR12" s="566">
        <v>301486</v>
      </c>
      <c r="CS12" s="567"/>
      <c r="CT12" s="567"/>
      <c r="CU12" s="567"/>
      <c r="CV12" s="567"/>
      <c r="CW12" s="567"/>
      <c r="CX12" s="567"/>
      <c r="CY12" s="568"/>
      <c r="CZ12" s="569">
        <v>2.7</v>
      </c>
      <c r="DA12" s="569"/>
      <c r="DB12" s="569"/>
      <c r="DC12" s="569"/>
      <c r="DD12" s="579">
        <v>9116</v>
      </c>
      <c r="DE12" s="567"/>
      <c r="DF12" s="567"/>
      <c r="DG12" s="567"/>
      <c r="DH12" s="567"/>
      <c r="DI12" s="567"/>
      <c r="DJ12" s="567"/>
      <c r="DK12" s="567"/>
      <c r="DL12" s="567"/>
      <c r="DM12" s="567"/>
      <c r="DN12" s="567"/>
      <c r="DO12" s="567"/>
      <c r="DP12" s="568"/>
      <c r="DQ12" s="579">
        <v>257569</v>
      </c>
      <c r="DR12" s="567"/>
      <c r="DS12" s="567"/>
      <c r="DT12" s="567"/>
      <c r="DU12" s="567"/>
      <c r="DV12" s="567"/>
      <c r="DW12" s="567"/>
      <c r="DX12" s="567"/>
      <c r="DY12" s="567"/>
      <c r="DZ12" s="567"/>
      <c r="EA12" s="567"/>
      <c r="EB12" s="567"/>
      <c r="EC12" s="580"/>
    </row>
    <row r="13" spans="2:143" ht="11.25" customHeight="1" x14ac:dyDescent="0.15">
      <c r="B13" s="572" t="s">
        <v>357</v>
      </c>
      <c r="C13" s="573"/>
      <c r="D13" s="573"/>
      <c r="E13" s="573"/>
      <c r="F13" s="573"/>
      <c r="G13" s="573"/>
      <c r="H13" s="573"/>
      <c r="I13" s="573"/>
      <c r="J13" s="573"/>
      <c r="K13" s="573"/>
      <c r="L13" s="573"/>
      <c r="M13" s="573"/>
      <c r="N13" s="573"/>
      <c r="O13" s="573"/>
      <c r="P13" s="573"/>
      <c r="Q13" s="574"/>
      <c r="R13" s="566" t="s">
        <v>210</v>
      </c>
      <c r="S13" s="567"/>
      <c r="T13" s="567"/>
      <c r="U13" s="567"/>
      <c r="V13" s="567"/>
      <c r="W13" s="567"/>
      <c r="X13" s="567"/>
      <c r="Y13" s="568"/>
      <c r="Z13" s="569" t="s">
        <v>210</v>
      </c>
      <c r="AA13" s="569"/>
      <c r="AB13" s="569"/>
      <c r="AC13" s="569"/>
      <c r="AD13" s="570" t="s">
        <v>210</v>
      </c>
      <c r="AE13" s="570"/>
      <c r="AF13" s="570"/>
      <c r="AG13" s="570"/>
      <c r="AH13" s="570"/>
      <c r="AI13" s="570"/>
      <c r="AJ13" s="570"/>
      <c r="AK13" s="570"/>
      <c r="AL13" s="575" t="s">
        <v>210</v>
      </c>
      <c r="AM13" s="576"/>
      <c r="AN13" s="576"/>
      <c r="AO13" s="577"/>
      <c r="AP13" s="572" t="s">
        <v>359</v>
      </c>
      <c r="AQ13" s="573"/>
      <c r="AR13" s="573"/>
      <c r="AS13" s="573"/>
      <c r="AT13" s="573"/>
      <c r="AU13" s="573"/>
      <c r="AV13" s="573"/>
      <c r="AW13" s="573"/>
      <c r="AX13" s="573"/>
      <c r="AY13" s="573"/>
      <c r="AZ13" s="573"/>
      <c r="BA13" s="573"/>
      <c r="BB13" s="573"/>
      <c r="BC13" s="573"/>
      <c r="BD13" s="573"/>
      <c r="BE13" s="573"/>
      <c r="BF13" s="574"/>
      <c r="BG13" s="566">
        <v>376185</v>
      </c>
      <c r="BH13" s="567"/>
      <c r="BI13" s="567"/>
      <c r="BJ13" s="567"/>
      <c r="BK13" s="567"/>
      <c r="BL13" s="567"/>
      <c r="BM13" s="567"/>
      <c r="BN13" s="568"/>
      <c r="BO13" s="569">
        <v>44.9</v>
      </c>
      <c r="BP13" s="569"/>
      <c r="BQ13" s="569"/>
      <c r="BR13" s="569"/>
      <c r="BS13" s="570" t="s">
        <v>210</v>
      </c>
      <c r="BT13" s="570"/>
      <c r="BU13" s="570"/>
      <c r="BV13" s="570"/>
      <c r="BW13" s="570"/>
      <c r="BX13" s="570"/>
      <c r="BY13" s="570"/>
      <c r="BZ13" s="570"/>
      <c r="CA13" s="570"/>
      <c r="CB13" s="571"/>
      <c r="CD13" s="572" t="s">
        <v>360</v>
      </c>
      <c r="CE13" s="573"/>
      <c r="CF13" s="573"/>
      <c r="CG13" s="573"/>
      <c r="CH13" s="573"/>
      <c r="CI13" s="573"/>
      <c r="CJ13" s="573"/>
      <c r="CK13" s="573"/>
      <c r="CL13" s="573"/>
      <c r="CM13" s="573"/>
      <c r="CN13" s="573"/>
      <c r="CO13" s="573"/>
      <c r="CP13" s="573"/>
      <c r="CQ13" s="574"/>
      <c r="CR13" s="566">
        <v>1333067</v>
      </c>
      <c r="CS13" s="567"/>
      <c r="CT13" s="567"/>
      <c r="CU13" s="567"/>
      <c r="CV13" s="567"/>
      <c r="CW13" s="567"/>
      <c r="CX13" s="567"/>
      <c r="CY13" s="568"/>
      <c r="CZ13" s="569">
        <v>12</v>
      </c>
      <c r="DA13" s="569"/>
      <c r="DB13" s="569"/>
      <c r="DC13" s="569"/>
      <c r="DD13" s="579">
        <v>1197998</v>
      </c>
      <c r="DE13" s="567"/>
      <c r="DF13" s="567"/>
      <c r="DG13" s="567"/>
      <c r="DH13" s="567"/>
      <c r="DI13" s="567"/>
      <c r="DJ13" s="567"/>
      <c r="DK13" s="567"/>
      <c r="DL13" s="567"/>
      <c r="DM13" s="567"/>
      <c r="DN13" s="567"/>
      <c r="DO13" s="567"/>
      <c r="DP13" s="568"/>
      <c r="DQ13" s="579">
        <v>508956</v>
      </c>
      <c r="DR13" s="567"/>
      <c r="DS13" s="567"/>
      <c r="DT13" s="567"/>
      <c r="DU13" s="567"/>
      <c r="DV13" s="567"/>
      <c r="DW13" s="567"/>
      <c r="DX13" s="567"/>
      <c r="DY13" s="567"/>
      <c r="DZ13" s="567"/>
      <c r="EA13" s="567"/>
      <c r="EB13" s="567"/>
      <c r="EC13" s="580"/>
    </row>
    <row r="14" spans="2:143" ht="11.25" customHeight="1" x14ac:dyDescent="0.15">
      <c r="B14" s="572" t="s">
        <v>362</v>
      </c>
      <c r="C14" s="573"/>
      <c r="D14" s="573"/>
      <c r="E14" s="573"/>
      <c r="F14" s="573"/>
      <c r="G14" s="573"/>
      <c r="H14" s="573"/>
      <c r="I14" s="573"/>
      <c r="J14" s="573"/>
      <c r="K14" s="573"/>
      <c r="L14" s="573"/>
      <c r="M14" s="573"/>
      <c r="N14" s="573"/>
      <c r="O14" s="573"/>
      <c r="P14" s="573"/>
      <c r="Q14" s="574"/>
      <c r="R14" s="566" t="s">
        <v>210</v>
      </c>
      <c r="S14" s="567"/>
      <c r="T14" s="567"/>
      <c r="U14" s="567"/>
      <c r="V14" s="567"/>
      <c r="W14" s="567"/>
      <c r="X14" s="567"/>
      <c r="Y14" s="568"/>
      <c r="Z14" s="569" t="s">
        <v>210</v>
      </c>
      <c r="AA14" s="569"/>
      <c r="AB14" s="569"/>
      <c r="AC14" s="569"/>
      <c r="AD14" s="570" t="s">
        <v>210</v>
      </c>
      <c r="AE14" s="570"/>
      <c r="AF14" s="570"/>
      <c r="AG14" s="570"/>
      <c r="AH14" s="570"/>
      <c r="AI14" s="570"/>
      <c r="AJ14" s="570"/>
      <c r="AK14" s="570"/>
      <c r="AL14" s="575" t="s">
        <v>210</v>
      </c>
      <c r="AM14" s="576"/>
      <c r="AN14" s="576"/>
      <c r="AO14" s="577"/>
      <c r="AP14" s="572" t="s">
        <v>227</v>
      </c>
      <c r="AQ14" s="573"/>
      <c r="AR14" s="573"/>
      <c r="AS14" s="573"/>
      <c r="AT14" s="573"/>
      <c r="AU14" s="573"/>
      <c r="AV14" s="573"/>
      <c r="AW14" s="573"/>
      <c r="AX14" s="573"/>
      <c r="AY14" s="573"/>
      <c r="AZ14" s="573"/>
      <c r="BA14" s="573"/>
      <c r="BB14" s="573"/>
      <c r="BC14" s="573"/>
      <c r="BD14" s="573"/>
      <c r="BE14" s="573"/>
      <c r="BF14" s="574"/>
      <c r="BG14" s="566">
        <v>49199</v>
      </c>
      <c r="BH14" s="567"/>
      <c r="BI14" s="567"/>
      <c r="BJ14" s="567"/>
      <c r="BK14" s="567"/>
      <c r="BL14" s="567"/>
      <c r="BM14" s="567"/>
      <c r="BN14" s="568"/>
      <c r="BO14" s="569">
        <v>5.9</v>
      </c>
      <c r="BP14" s="569"/>
      <c r="BQ14" s="569"/>
      <c r="BR14" s="569"/>
      <c r="BS14" s="570" t="s">
        <v>210</v>
      </c>
      <c r="BT14" s="570"/>
      <c r="BU14" s="570"/>
      <c r="BV14" s="570"/>
      <c r="BW14" s="570"/>
      <c r="BX14" s="570"/>
      <c r="BY14" s="570"/>
      <c r="BZ14" s="570"/>
      <c r="CA14" s="570"/>
      <c r="CB14" s="571"/>
      <c r="CD14" s="572" t="s">
        <v>363</v>
      </c>
      <c r="CE14" s="573"/>
      <c r="CF14" s="573"/>
      <c r="CG14" s="573"/>
      <c r="CH14" s="573"/>
      <c r="CI14" s="573"/>
      <c r="CJ14" s="573"/>
      <c r="CK14" s="573"/>
      <c r="CL14" s="573"/>
      <c r="CM14" s="573"/>
      <c r="CN14" s="573"/>
      <c r="CO14" s="573"/>
      <c r="CP14" s="573"/>
      <c r="CQ14" s="574"/>
      <c r="CR14" s="566">
        <v>815492</v>
      </c>
      <c r="CS14" s="567"/>
      <c r="CT14" s="567"/>
      <c r="CU14" s="567"/>
      <c r="CV14" s="567"/>
      <c r="CW14" s="567"/>
      <c r="CX14" s="567"/>
      <c r="CY14" s="568"/>
      <c r="CZ14" s="569">
        <v>7.3</v>
      </c>
      <c r="DA14" s="569"/>
      <c r="DB14" s="569"/>
      <c r="DC14" s="569"/>
      <c r="DD14" s="579">
        <v>390060</v>
      </c>
      <c r="DE14" s="567"/>
      <c r="DF14" s="567"/>
      <c r="DG14" s="567"/>
      <c r="DH14" s="567"/>
      <c r="DI14" s="567"/>
      <c r="DJ14" s="567"/>
      <c r="DK14" s="567"/>
      <c r="DL14" s="567"/>
      <c r="DM14" s="567"/>
      <c r="DN14" s="567"/>
      <c r="DO14" s="567"/>
      <c r="DP14" s="568"/>
      <c r="DQ14" s="579">
        <v>469766</v>
      </c>
      <c r="DR14" s="567"/>
      <c r="DS14" s="567"/>
      <c r="DT14" s="567"/>
      <c r="DU14" s="567"/>
      <c r="DV14" s="567"/>
      <c r="DW14" s="567"/>
      <c r="DX14" s="567"/>
      <c r="DY14" s="567"/>
      <c r="DZ14" s="567"/>
      <c r="EA14" s="567"/>
      <c r="EB14" s="567"/>
      <c r="EC14" s="580"/>
    </row>
    <row r="15" spans="2:143" ht="11.25" customHeight="1" x14ac:dyDescent="0.15">
      <c r="B15" s="572" t="s">
        <v>331</v>
      </c>
      <c r="C15" s="573"/>
      <c r="D15" s="573"/>
      <c r="E15" s="573"/>
      <c r="F15" s="573"/>
      <c r="G15" s="573"/>
      <c r="H15" s="573"/>
      <c r="I15" s="573"/>
      <c r="J15" s="573"/>
      <c r="K15" s="573"/>
      <c r="L15" s="573"/>
      <c r="M15" s="573"/>
      <c r="N15" s="573"/>
      <c r="O15" s="573"/>
      <c r="P15" s="573"/>
      <c r="Q15" s="574"/>
      <c r="R15" s="566" t="s">
        <v>210</v>
      </c>
      <c r="S15" s="567"/>
      <c r="T15" s="567"/>
      <c r="U15" s="567"/>
      <c r="V15" s="567"/>
      <c r="W15" s="567"/>
      <c r="X15" s="567"/>
      <c r="Y15" s="568"/>
      <c r="Z15" s="569" t="s">
        <v>210</v>
      </c>
      <c r="AA15" s="569"/>
      <c r="AB15" s="569"/>
      <c r="AC15" s="569"/>
      <c r="AD15" s="570" t="s">
        <v>210</v>
      </c>
      <c r="AE15" s="570"/>
      <c r="AF15" s="570"/>
      <c r="AG15" s="570"/>
      <c r="AH15" s="570"/>
      <c r="AI15" s="570"/>
      <c r="AJ15" s="570"/>
      <c r="AK15" s="570"/>
      <c r="AL15" s="575" t="s">
        <v>210</v>
      </c>
      <c r="AM15" s="576"/>
      <c r="AN15" s="576"/>
      <c r="AO15" s="577"/>
      <c r="AP15" s="572" t="s">
        <v>145</v>
      </c>
      <c r="AQ15" s="573"/>
      <c r="AR15" s="573"/>
      <c r="AS15" s="573"/>
      <c r="AT15" s="573"/>
      <c r="AU15" s="573"/>
      <c r="AV15" s="573"/>
      <c r="AW15" s="573"/>
      <c r="AX15" s="573"/>
      <c r="AY15" s="573"/>
      <c r="AZ15" s="573"/>
      <c r="BA15" s="573"/>
      <c r="BB15" s="573"/>
      <c r="BC15" s="573"/>
      <c r="BD15" s="573"/>
      <c r="BE15" s="573"/>
      <c r="BF15" s="574"/>
      <c r="BG15" s="566">
        <v>62208</v>
      </c>
      <c r="BH15" s="567"/>
      <c r="BI15" s="567"/>
      <c r="BJ15" s="567"/>
      <c r="BK15" s="567"/>
      <c r="BL15" s="567"/>
      <c r="BM15" s="567"/>
      <c r="BN15" s="568"/>
      <c r="BO15" s="569">
        <v>7.4</v>
      </c>
      <c r="BP15" s="569"/>
      <c r="BQ15" s="569"/>
      <c r="BR15" s="569"/>
      <c r="BS15" s="570" t="s">
        <v>210</v>
      </c>
      <c r="BT15" s="570"/>
      <c r="BU15" s="570"/>
      <c r="BV15" s="570"/>
      <c r="BW15" s="570"/>
      <c r="BX15" s="570"/>
      <c r="BY15" s="570"/>
      <c r="BZ15" s="570"/>
      <c r="CA15" s="570"/>
      <c r="CB15" s="571"/>
      <c r="CD15" s="572" t="s">
        <v>364</v>
      </c>
      <c r="CE15" s="573"/>
      <c r="CF15" s="573"/>
      <c r="CG15" s="573"/>
      <c r="CH15" s="573"/>
      <c r="CI15" s="573"/>
      <c r="CJ15" s="573"/>
      <c r="CK15" s="573"/>
      <c r="CL15" s="573"/>
      <c r="CM15" s="573"/>
      <c r="CN15" s="573"/>
      <c r="CO15" s="573"/>
      <c r="CP15" s="573"/>
      <c r="CQ15" s="574"/>
      <c r="CR15" s="566">
        <v>672180</v>
      </c>
      <c r="CS15" s="567"/>
      <c r="CT15" s="567"/>
      <c r="CU15" s="567"/>
      <c r="CV15" s="567"/>
      <c r="CW15" s="567"/>
      <c r="CX15" s="567"/>
      <c r="CY15" s="568"/>
      <c r="CZ15" s="569">
        <v>6</v>
      </c>
      <c r="DA15" s="569"/>
      <c r="DB15" s="569"/>
      <c r="DC15" s="569"/>
      <c r="DD15" s="579">
        <v>125832</v>
      </c>
      <c r="DE15" s="567"/>
      <c r="DF15" s="567"/>
      <c r="DG15" s="567"/>
      <c r="DH15" s="567"/>
      <c r="DI15" s="567"/>
      <c r="DJ15" s="567"/>
      <c r="DK15" s="567"/>
      <c r="DL15" s="567"/>
      <c r="DM15" s="567"/>
      <c r="DN15" s="567"/>
      <c r="DO15" s="567"/>
      <c r="DP15" s="568"/>
      <c r="DQ15" s="579">
        <v>601068</v>
      </c>
      <c r="DR15" s="567"/>
      <c r="DS15" s="567"/>
      <c r="DT15" s="567"/>
      <c r="DU15" s="567"/>
      <c r="DV15" s="567"/>
      <c r="DW15" s="567"/>
      <c r="DX15" s="567"/>
      <c r="DY15" s="567"/>
      <c r="DZ15" s="567"/>
      <c r="EA15" s="567"/>
      <c r="EB15" s="567"/>
      <c r="EC15" s="580"/>
    </row>
    <row r="16" spans="2:143" ht="11.25" customHeight="1" x14ac:dyDescent="0.15">
      <c r="B16" s="572" t="s">
        <v>365</v>
      </c>
      <c r="C16" s="573"/>
      <c r="D16" s="573"/>
      <c r="E16" s="573"/>
      <c r="F16" s="573"/>
      <c r="G16" s="573"/>
      <c r="H16" s="573"/>
      <c r="I16" s="573"/>
      <c r="J16" s="573"/>
      <c r="K16" s="573"/>
      <c r="L16" s="573"/>
      <c r="M16" s="573"/>
      <c r="N16" s="573"/>
      <c r="O16" s="573"/>
      <c r="P16" s="573"/>
      <c r="Q16" s="574"/>
      <c r="R16" s="566">
        <v>3414</v>
      </c>
      <c r="S16" s="567"/>
      <c r="T16" s="567"/>
      <c r="U16" s="567"/>
      <c r="V16" s="567"/>
      <c r="W16" s="567"/>
      <c r="X16" s="567"/>
      <c r="Y16" s="568"/>
      <c r="Z16" s="569">
        <v>0</v>
      </c>
      <c r="AA16" s="569"/>
      <c r="AB16" s="569"/>
      <c r="AC16" s="569"/>
      <c r="AD16" s="570">
        <v>3414</v>
      </c>
      <c r="AE16" s="570"/>
      <c r="AF16" s="570"/>
      <c r="AG16" s="570"/>
      <c r="AH16" s="570"/>
      <c r="AI16" s="570"/>
      <c r="AJ16" s="570"/>
      <c r="AK16" s="570"/>
      <c r="AL16" s="575">
        <v>0.1</v>
      </c>
      <c r="AM16" s="576"/>
      <c r="AN16" s="576"/>
      <c r="AO16" s="577"/>
      <c r="AP16" s="572" t="s">
        <v>366</v>
      </c>
      <c r="AQ16" s="573"/>
      <c r="AR16" s="573"/>
      <c r="AS16" s="573"/>
      <c r="AT16" s="573"/>
      <c r="AU16" s="573"/>
      <c r="AV16" s="573"/>
      <c r="AW16" s="573"/>
      <c r="AX16" s="573"/>
      <c r="AY16" s="573"/>
      <c r="AZ16" s="573"/>
      <c r="BA16" s="573"/>
      <c r="BB16" s="573"/>
      <c r="BC16" s="573"/>
      <c r="BD16" s="573"/>
      <c r="BE16" s="573"/>
      <c r="BF16" s="574"/>
      <c r="BG16" s="566" t="s">
        <v>210</v>
      </c>
      <c r="BH16" s="567"/>
      <c r="BI16" s="567"/>
      <c r="BJ16" s="567"/>
      <c r="BK16" s="567"/>
      <c r="BL16" s="567"/>
      <c r="BM16" s="567"/>
      <c r="BN16" s="568"/>
      <c r="BO16" s="569" t="s">
        <v>210</v>
      </c>
      <c r="BP16" s="569"/>
      <c r="BQ16" s="569"/>
      <c r="BR16" s="569"/>
      <c r="BS16" s="570" t="s">
        <v>210</v>
      </c>
      <c r="BT16" s="570"/>
      <c r="BU16" s="570"/>
      <c r="BV16" s="570"/>
      <c r="BW16" s="570"/>
      <c r="BX16" s="570"/>
      <c r="BY16" s="570"/>
      <c r="BZ16" s="570"/>
      <c r="CA16" s="570"/>
      <c r="CB16" s="571"/>
      <c r="CD16" s="572" t="s">
        <v>367</v>
      </c>
      <c r="CE16" s="573"/>
      <c r="CF16" s="573"/>
      <c r="CG16" s="573"/>
      <c r="CH16" s="573"/>
      <c r="CI16" s="573"/>
      <c r="CJ16" s="573"/>
      <c r="CK16" s="573"/>
      <c r="CL16" s="573"/>
      <c r="CM16" s="573"/>
      <c r="CN16" s="573"/>
      <c r="CO16" s="573"/>
      <c r="CP16" s="573"/>
      <c r="CQ16" s="574"/>
      <c r="CR16" s="566">
        <v>137219</v>
      </c>
      <c r="CS16" s="567"/>
      <c r="CT16" s="567"/>
      <c r="CU16" s="567"/>
      <c r="CV16" s="567"/>
      <c r="CW16" s="567"/>
      <c r="CX16" s="567"/>
      <c r="CY16" s="568"/>
      <c r="CZ16" s="569">
        <v>1.2</v>
      </c>
      <c r="DA16" s="569"/>
      <c r="DB16" s="569"/>
      <c r="DC16" s="569"/>
      <c r="DD16" s="579" t="s">
        <v>210</v>
      </c>
      <c r="DE16" s="567"/>
      <c r="DF16" s="567"/>
      <c r="DG16" s="567"/>
      <c r="DH16" s="567"/>
      <c r="DI16" s="567"/>
      <c r="DJ16" s="567"/>
      <c r="DK16" s="567"/>
      <c r="DL16" s="567"/>
      <c r="DM16" s="567"/>
      <c r="DN16" s="567"/>
      <c r="DO16" s="567"/>
      <c r="DP16" s="568"/>
      <c r="DQ16" s="579">
        <v>30593</v>
      </c>
      <c r="DR16" s="567"/>
      <c r="DS16" s="567"/>
      <c r="DT16" s="567"/>
      <c r="DU16" s="567"/>
      <c r="DV16" s="567"/>
      <c r="DW16" s="567"/>
      <c r="DX16" s="567"/>
      <c r="DY16" s="567"/>
      <c r="DZ16" s="567"/>
      <c r="EA16" s="567"/>
      <c r="EB16" s="567"/>
      <c r="EC16" s="580"/>
    </row>
    <row r="17" spans="2:133" ht="11.25" customHeight="1" x14ac:dyDescent="0.15">
      <c r="B17" s="572" t="s">
        <v>368</v>
      </c>
      <c r="C17" s="573"/>
      <c r="D17" s="573"/>
      <c r="E17" s="573"/>
      <c r="F17" s="573"/>
      <c r="G17" s="573"/>
      <c r="H17" s="573"/>
      <c r="I17" s="573"/>
      <c r="J17" s="573"/>
      <c r="K17" s="573"/>
      <c r="L17" s="573"/>
      <c r="M17" s="573"/>
      <c r="N17" s="573"/>
      <c r="O17" s="573"/>
      <c r="P17" s="573"/>
      <c r="Q17" s="574"/>
      <c r="R17" s="566">
        <v>6842</v>
      </c>
      <c r="S17" s="567"/>
      <c r="T17" s="567"/>
      <c r="U17" s="567"/>
      <c r="V17" s="567"/>
      <c r="W17" s="567"/>
      <c r="X17" s="567"/>
      <c r="Y17" s="568"/>
      <c r="Z17" s="569">
        <v>0.1</v>
      </c>
      <c r="AA17" s="569"/>
      <c r="AB17" s="569"/>
      <c r="AC17" s="569"/>
      <c r="AD17" s="570">
        <v>6842</v>
      </c>
      <c r="AE17" s="570"/>
      <c r="AF17" s="570"/>
      <c r="AG17" s="570"/>
      <c r="AH17" s="570"/>
      <c r="AI17" s="570"/>
      <c r="AJ17" s="570"/>
      <c r="AK17" s="570"/>
      <c r="AL17" s="575">
        <v>0.1</v>
      </c>
      <c r="AM17" s="576"/>
      <c r="AN17" s="576"/>
      <c r="AO17" s="577"/>
      <c r="AP17" s="572" t="s">
        <v>369</v>
      </c>
      <c r="AQ17" s="573"/>
      <c r="AR17" s="573"/>
      <c r="AS17" s="573"/>
      <c r="AT17" s="573"/>
      <c r="AU17" s="573"/>
      <c r="AV17" s="573"/>
      <c r="AW17" s="573"/>
      <c r="AX17" s="573"/>
      <c r="AY17" s="573"/>
      <c r="AZ17" s="573"/>
      <c r="BA17" s="573"/>
      <c r="BB17" s="573"/>
      <c r="BC17" s="573"/>
      <c r="BD17" s="573"/>
      <c r="BE17" s="573"/>
      <c r="BF17" s="574"/>
      <c r="BG17" s="566" t="s">
        <v>210</v>
      </c>
      <c r="BH17" s="567"/>
      <c r="BI17" s="567"/>
      <c r="BJ17" s="567"/>
      <c r="BK17" s="567"/>
      <c r="BL17" s="567"/>
      <c r="BM17" s="567"/>
      <c r="BN17" s="568"/>
      <c r="BO17" s="569" t="s">
        <v>210</v>
      </c>
      <c r="BP17" s="569"/>
      <c r="BQ17" s="569"/>
      <c r="BR17" s="569"/>
      <c r="BS17" s="570" t="s">
        <v>210</v>
      </c>
      <c r="BT17" s="570"/>
      <c r="BU17" s="570"/>
      <c r="BV17" s="570"/>
      <c r="BW17" s="570"/>
      <c r="BX17" s="570"/>
      <c r="BY17" s="570"/>
      <c r="BZ17" s="570"/>
      <c r="CA17" s="570"/>
      <c r="CB17" s="571"/>
      <c r="CD17" s="572" t="s">
        <v>371</v>
      </c>
      <c r="CE17" s="573"/>
      <c r="CF17" s="573"/>
      <c r="CG17" s="573"/>
      <c r="CH17" s="573"/>
      <c r="CI17" s="573"/>
      <c r="CJ17" s="573"/>
      <c r="CK17" s="573"/>
      <c r="CL17" s="573"/>
      <c r="CM17" s="573"/>
      <c r="CN17" s="573"/>
      <c r="CO17" s="573"/>
      <c r="CP17" s="573"/>
      <c r="CQ17" s="574"/>
      <c r="CR17" s="566">
        <v>1622892</v>
      </c>
      <c r="CS17" s="567"/>
      <c r="CT17" s="567"/>
      <c r="CU17" s="567"/>
      <c r="CV17" s="567"/>
      <c r="CW17" s="567"/>
      <c r="CX17" s="567"/>
      <c r="CY17" s="568"/>
      <c r="CZ17" s="569">
        <v>14.6</v>
      </c>
      <c r="DA17" s="569"/>
      <c r="DB17" s="569"/>
      <c r="DC17" s="569"/>
      <c r="DD17" s="579" t="s">
        <v>210</v>
      </c>
      <c r="DE17" s="567"/>
      <c r="DF17" s="567"/>
      <c r="DG17" s="567"/>
      <c r="DH17" s="567"/>
      <c r="DI17" s="567"/>
      <c r="DJ17" s="567"/>
      <c r="DK17" s="567"/>
      <c r="DL17" s="567"/>
      <c r="DM17" s="567"/>
      <c r="DN17" s="567"/>
      <c r="DO17" s="567"/>
      <c r="DP17" s="568"/>
      <c r="DQ17" s="579">
        <v>1603222</v>
      </c>
      <c r="DR17" s="567"/>
      <c r="DS17" s="567"/>
      <c r="DT17" s="567"/>
      <c r="DU17" s="567"/>
      <c r="DV17" s="567"/>
      <c r="DW17" s="567"/>
      <c r="DX17" s="567"/>
      <c r="DY17" s="567"/>
      <c r="DZ17" s="567"/>
      <c r="EA17" s="567"/>
      <c r="EB17" s="567"/>
      <c r="EC17" s="580"/>
    </row>
    <row r="18" spans="2:133" ht="11.25" customHeight="1" x14ac:dyDescent="0.15">
      <c r="B18" s="572" t="s">
        <v>372</v>
      </c>
      <c r="C18" s="573"/>
      <c r="D18" s="573"/>
      <c r="E18" s="573"/>
      <c r="F18" s="573"/>
      <c r="G18" s="573"/>
      <c r="H18" s="573"/>
      <c r="I18" s="573"/>
      <c r="J18" s="573"/>
      <c r="K18" s="573"/>
      <c r="L18" s="573"/>
      <c r="M18" s="573"/>
      <c r="N18" s="573"/>
      <c r="O18" s="573"/>
      <c r="P18" s="573"/>
      <c r="Q18" s="574"/>
      <c r="R18" s="566">
        <v>9331</v>
      </c>
      <c r="S18" s="567"/>
      <c r="T18" s="567"/>
      <c r="U18" s="567"/>
      <c r="V18" s="567"/>
      <c r="W18" s="567"/>
      <c r="X18" s="567"/>
      <c r="Y18" s="568"/>
      <c r="Z18" s="569">
        <v>0.1</v>
      </c>
      <c r="AA18" s="569"/>
      <c r="AB18" s="569"/>
      <c r="AC18" s="569"/>
      <c r="AD18" s="570">
        <v>9331</v>
      </c>
      <c r="AE18" s="570"/>
      <c r="AF18" s="570"/>
      <c r="AG18" s="570"/>
      <c r="AH18" s="570"/>
      <c r="AI18" s="570"/>
      <c r="AJ18" s="570"/>
      <c r="AK18" s="570"/>
      <c r="AL18" s="575">
        <v>0.20000000298023224</v>
      </c>
      <c r="AM18" s="576"/>
      <c r="AN18" s="576"/>
      <c r="AO18" s="577"/>
      <c r="AP18" s="572" t="s">
        <v>111</v>
      </c>
      <c r="AQ18" s="573"/>
      <c r="AR18" s="573"/>
      <c r="AS18" s="573"/>
      <c r="AT18" s="573"/>
      <c r="AU18" s="573"/>
      <c r="AV18" s="573"/>
      <c r="AW18" s="573"/>
      <c r="AX18" s="573"/>
      <c r="AY18" s="573"/>
      <c r="AZ18" s="573"/>
      <c r="BA18" s="573"/>
      <c r="BB18" s="573"/>
      <c r="BC18" s="573"/>
      <c r="BD18" s="573"/>
      <c r="BE18" s="573"/>
      <c r="BF18" s="574"/>
      <c r="BG18" s="566" t="s">
        <v>210</v>
      </c>
      <c r="BH18" s="567"/>
      <c r="BI18" s="567"/>
      <c r="BJ18" s="567"/>
      <c r="BK18" s="567"/>
      <c r="BL18" s="567"/>
      <c r="BM18" s="567"/>
      <c r="BN18" s="568"/>
      <c r="BO18" s="569" t="s">
        <v>210</v>
      </c>
      <c r="BP18" s="569"/>
      <c r="BQ18" s="569"/>
      <c r="BR18" s="569"/>
      <c r="BS18" s="570" t="s">
        <v>210</v>
      </c>
      <c r="BT18" s="570"/>
      <c r="BU18" s="570"/>
      <c r="BV18" s="570"/>
      <c r="BW18" s="570"/>
      <c r="BX18" s="570"/>
      <c r="BY18" s="570"/>
      <c r="BZ18" s="570"/>
      <c r="CA18" s="570"/>
      <c r="CB18" s="571"/>
      <c r="CD18" s="572" t="s">
        <v>373</v>
      </c>
      <c r="CE18" s="573"/>
      <c r="CF18" s="573"/>
      <c r="CG18" s="573"/>
      <c r="CH18" s="573"/>
      <c r="CI18" s="573"/>
      <c r="CJ18" s="573"/>
      <c r="CK18" s="573"/>
      <c r="CL18" s="573"/>
      <c r="CM18" s="573"/>
      <c r="CN18" s="573"/>
      <c r="CO18" s="573"/>
      <c r="CP18" s="573"/>
      <c r="CQ18" s="574"/>
      <c r="CR18" s="566" t="s">
        <v>210</v>
      </c>
      <c r="CS18" s="567"/>
      <c r="CT18" s="567"/>
      <c r="CU18" s="567"/>
      <c r="CV18" s="567"/>
      <c r="CW18" s="567"/>
      <c r="CX18" s="567"/>
      <c r="CY18" s="568"/>
      <c r="CZ18" s="569" t="s">
        <v>210</v>
      </c>
      <c r="DA18" s="569"/>
      <c r="DB18" s="569"/>
      <c r="DC18" s="569"/>
      <c r="DD18" s="579" t="s">
        <v>210</v>
      </c>
      <c r="DE18" s="567"/>
      <c r="DF18" s="567"/>
      <c r="DG18" s="567"/>
      <c r="DH18" s="567"/>
      <c r="DI18" s="567"/>
      <c r="DJ18" s="567"/>
      <c r="DK18" s="567"/>
      <c r="DL18" s="567"/>
      <c r="DM18" s="567"/>
      <c r="DN18" s="567"/>
      <c r="DO18" s="567"/>
      <c r="DP18" s="568"/>
      <c r="DQ18" s="579" t="s">
        <v>210</v>
      </c>
      <c r="DR18" s="567"/>
      <c r="DS18" s="567"/>
      <c r="DT18" s="567"/>
      <c r="DU18" s="567"/>
      <c r="DV18" s="567"/>
      <c r="DW18" s="567"/>
      <c r="DX18" s="567"/>
      <c r="DY18" s="567"/>
      <c r="DZ18" s="567"/>
      <c r="EA18" s="567"/>
      <c r="EB18" s="567"/>
      <c r="EC18" s="580"/>
    </row>
    <row r="19" spans="2:133" ht="11.25" customHeight="1" x14ac:dyDescent="0.15">
      <c r="B19" s="572" t="s">
        <v>374</v>
      </c>
      <c r="C19" s="573"/>
      <c r="D19" s="573"/>
      <c r="E19" s="573"/>
      <c r="F19" s="573"/>
      <c r="G19" s="573"/>
      <c r="H19" s="573"/>
      <c r="I19" s="573"/>
      <c r="J19" s="573"/>
      <c r="K19" s="573"/>
      <c r="L19" s="573"/>
      <c r="M19" s="573"/>
      <c r="N19" s="573"/>
      <c r="O19" s="573"/>
      <c r="P19" s="573"/>
      <c r="Q19" s="574"/>
      <c r="R19" s="566">
        <v>2997</v>
      </c>
      <c r="S19" s="567"/>
      <c r="T19" s="567"/>
      <c r="U19" s="567"/>
      <c r="V19" s="567"/>
      <c r="W19" s="567"/>
      <c r="X19" s="567"/>
      <c r="Y19" s="568"/>
      <c r="Z19" s="569">
        <v>0</v>
      </c>
      <c r="AA19" s="569"/>
      <c r="AB19" s="569"/>
      <c r="AC19" s="569"/>
      <c r="AD19" s="570">
        <v>2997</v>
      </c>
      <c r="AE19" s="570"/>
      <c r="AF19" s="570"/>
      <c r="AG19" s="570"/>
      <c r="AH19" s="570"/>
      <c r="AI19" s="570"/>
      <c r="AJ19" s="570"/>
      <c r="AK19" s="570"/>
      <c r="AL19" s="575">
        <v>0.1</v>
      </c>
      <c r="AM19" s="576"/>
      <c r="AN19" s="576"/>
      <c r="AO19" s="577"/>
      <c r="AP19" s="572" t="s">
        <v>263</v>
      </c>
      <c r="AQ19" s="573"/>
      <c r="AR19" s="573"/>
      <c r="AS19" s="573"/>
      <c r="AT19" s="573"/>
      <c r="AU19" s="573"/>
      <c r="AV19" s="573"/>
      <c r="AW19" s="573"/>
      <c r="AX19" s="573"/>
      <c r="AY19" s="573"/>
      <c r="AZ19" s="573"/>
      <c r="BA19" s="573"/>
      <c r="BB19" s="573"/>
      <c r="BC19" s="573"/>
      <c r="BD19" s="573"/>
      <c r="BE19" s="573"/>
      <c r="BF19" s="574"/>
      <c r="BG19" s="566" t="s">
        <v>210</v>
      </c>
      <c r="BH19" s="567"/>
      <c r="BI19" s="567"/>
      <c r="BJ19" s="567"/>
      <c r="BK19" s="567"/>
      <c r="BL19" s="567"/>
      <c r="BM19" s="567"/>
      <c r="BN19" s="568"/>
      <c r="BO19" s="569" t="s">
        <v>210</v>
      </c>
      <c r="BP19" s="569"/>
      <c r="BQ19" s="569"/>
      <c r="BR19" s="569"/>
      <c r="BS19" s="570" t="s">
        <v>210</v>
      </c>
      <c r="BT19" s="570"/>
      <c r="BU19" s="570"/>
      <c r="BV19" s="570"/>
      <c r="BW19" s="570"/>
      <c r="BX19" s="570"/>
      <c r="BY19" s="570"/>
      <c r="BZ19" s="570"/>
      <c r="CA19" s="570"/>
      <c r="CB19" s="571"/>
      <c r="CD19" s="572" t="s">
        <v>375</v>
      </c>
      <c r="CE19" s="573"/>
      <c r="CF19" s="573"/>
      <c r="CG19" s="573"/>
      <c r="CH19" s="573"/>
      <c r="CI19" s="573"/>
      <c r="CJ19" s="573"/>
      <c r="CK19" s="573"/>
      <c r="CL19" s="573"/>
      <c r="CM19" s="573"/>
      <c r="CN19" s="573"/>
      <c r="CO19" s="573"/>
      <c r="CP19" s="573"/>
      <c r="CQ19" s="574"/>
      <c r="CR19" s="566" t="s">
        <v>210</v>
      </c>
      <c r="CS19" s="567"/>
      <c r="CT19" s="567"/>
      <c r="CU19" s="567"/>
      <c r="CV19" s="567"/>
      <c r="CW19" s="567"/>
      <c r="CX19" s="567"/>
      <c r="CY19" s="568"/>
      <c r="CZ19" s="569" t="s">
        <v>210</v>
      </c>
      <c r="DA19" s="569"/>
      <c r="DB19" s="569"/>
      <c r="DC19" s="569"/>
      <c r="DD19" s="579" t="s">
        <v>210</v>
      </c>
      <c r="DE19" s="567"/>
      <c r="DF19" s="567"/>
      <c r="DG19" s="567"/>
      <c r="DH19" s="567"/>
      <c r="DI19" s="567"/>
      <c r="DJ19" s="567"/>
      <c r="DK19" s="567"/>
      <c r="DL19" s="567"/>
      <c r="DM19" s="567"/>
      <c r="DN19" s="567"/>
      <c r="DO19" s="567"/>
      <c r="DP19" s="568"/>
      <c r="DQ19" s="579" t="s">
        <v>210</v>
      </c>
      <c r="DR19" s="567"/>
      <c r="DS19" s="567"/>
      <c r="DT19" s="567"/>
      <c r="DU19" s="567"/>
      <c r="DV19" s="567"/>
      <c r="DW19" s="567"/>
      <c r="DX19" s="567"/>
      <c r="DY19" s="567"/>
      <c r="DZ19" s="567"/>
      <c r="EA19" s="567"/>
      <c r="EB19" s="567"/>
      <c r="EC19" s="580"/>
    </row>
    <row r="20" spans="2:133" ht="11.25" customHeight="1" x14ac:dyDescent="0.15">
      <c r="B20" s="572" t="s">
        <v>86</v>
      </c>
      <c r="C20" s="573"/>
      <c r="D20" s="573"/>
      <c r="E20" s="573"/>
      <c r="F20" s="573"/>
      <c r="G20" s="573"/>
      <c r="H20" s="573"/>
      <c r="I20" s="573"/>
      <c r="J20" s="573"/>
      <c r="K20" s="573"/>
      <c r="L20" s="573"/>
      <c r="M20" s="573"/>
      <c r="N20" s="573"/>
      <c r="O20" s="573"/>
      <c r="P20" s="573"/>
      <c r="Q20" s="574"/>
      <c r="R20" s="566">
        <v>1102</v>
      </c>
      <c r="S20" s="567"/>
      <c r="T20" s="567"/>
      <c r="U20" s="567"/>
      <c r="V20" s="567"/>
      <c r="W20" s="567"/>
      <c r="X20" s="567"/>
      <c r="Y20" s="568"/>
      <c r="Z20" s="569">
        <v>0</v>
      </c>
      <c r="AA20" s="569"/>
      <c r="AB20" s="569"/>
      <c r="AC20" s="569"/>
      <c r="AD20" s="570">
        <v>1102</v>
      </c>
      <c r="AE20" s="570"/>
      <c r="AF20" s="570"/>
      <c r="AG20" s="570"/>
      <c r="AH20" s="570"/>
      <c r="AI20" s="570"/>
      <c r="AJ20" s="570"/>
      <c r="AK20" s="570"/>
      <c r="AL20" s="575">
        <v>0</v>
      </c>
      <c r="AM20" s="576"/>
      <c r="AN20" s="576"/>
      <c r="AO20" s="577"/>
      <c r="AP20" s="572" t="s">
        <v>376</v>
      </c>
      <c r="AQ20" s="573"/>
      <c r="AR20" s="573"/>
      <c r="AS20" s="573"/>
      <c r="AT20" s="573"/>
      <c r="AU20" s="573"/>
      <c r="AV20" s="573"/>
      <c r="AW20" s="573"/>
      <c r="AX20" s="573"/>
      <c r="AY20" s="573"/>
      <c r="AZ20" s="573"/>
      <c r="BA20" s="573"/>
      <c r="BB20" s="573"/>
      <c r="BC20" s="573"/>
      <c r="BD20" s="573"/>
      <c r="BE20" s="573"/>
      <c r="BF20" s="574"/>
      <c r="BG20" s="566" t="s">
        <v>210</v>
      </c>
      <c r="BH20" s="567"/>
      <c r="BI20" s="567"/>
      <c r="BJ20" s="567"/>
      <c r="BK20" s="567"/>
      <c r="BL20" s="567"/>
      <c r="BM20" s="567"/>
      <c r="BN20" s="568"/>
      <c r="BO20" s="569" t="s">
        <v>210</v>
      </c>
      <c r="BP20" s="569"/>
      <c r="BQ20" s="569"/>
      <c r="BR20" s="569"/>
      <c r="BS20" s="570" t="s">
        <v>210</v>
      </c>
      <c r="BT20" s="570"/>
      <c r="BU20" s="570"/>
      <c r="BV20" s="570"/>
      <c r="BW20" s="570"/>
      <c r="BX20" s="570"/>
      <c r="BY20" s="570"/>
      <c r="BZ20" s="570"/>
      <c r="CA20" s="570"/>
      <c r="CB20" s="571"/>
      <c r="CD20" s="572" t="s">
        <v>201</v>
      </c>
      <c r="CE20" s="573"/>
      <c r="CF20" s="573"/>
      <c r="CG20" s="573"/>
      <c r="CH20" s="573"/>
      <c r="CI20" s="573"/>
      <c r="CJ20" s="573"/>
      <c r="CK20" s="573"/>
      <c r="CL20" s="573"/>
      <c r="CM20" s="573"/>
      <c r="CN20" s="573"/>
      <c r="CO20" s="573"/>
      <c r="CP20" s="573"/>
      <c r="CQ20" s="574"/>
      <c r="CR20" s="566">
        <v>11127854</v>
      </c>
      <c r="CS20" s="567"/>
      <c r="CT20" s="567"/>
      <c r="CU20" s="567"/>
      <c r="CV20" s="567"/>
      <c r="CW20" s="567"/>
      <c r="CX20" s="567"/>
      <c r="CY20" s="568"/>
      <c r="CZ20" s="569">
        <v>100</v>
      </c>
      <c r="DA20" s="569"/>
      <c r="DB20" s="569"/>
      <c r="DC20" s="569"/>
      <c r="DD20" s="579">
        <v>2203408</v>
      </c>
      <c r="DE20" s="567"/>
      <c r="DF20" s="567"/>
      <c r="DG20" s="567"/>
      <c r="DH20" s="567"/>
      <c r="DI20" s="567"/>
      <c r="DJ20" s="567"/>
      <c r="DK20" s="567"/>
      <c r="DL20" s="567"/>
      <c r="DM20" s="567"/>
      <c r="DN20" s="567"/>
      <c r="DO20" s="567"/>
      <c r="DP20" s="568"/>
      <c r="DQ20" s="579">
        <v>7831973</v>
      </c>
      <c r="DR20" s="567"/>
      <c r="DS20" s="567"/>
      <c r="DT20" s="567"/>
      <c r="DU20" s="567"/>
      <c r="DV20" s="567"/>
      <c r="DW20" s="567"/>
      <c r="DX20" s="567"/>
      <c r="DY20" s="567"/>
      <c r="DZ20" s="567"/>
      <c r="EA20" s="567"/>
      <c r="EB20" s="567"/>
      <c r="EC20" s="580"/>
    </row>
    <row r="21" spans="2:133" ht="11.25" customHeight="1" x14ac:dyDescent="0.15">
      <c r="B21" s="572" t="s">
        <v>378</v>
      </c>
      <c r="C21" s="573"/>
      <c r="D21" s="573"/>
      <c r="E21" s="573"/>
      <c r="F21" s="573"/>
      <c r="G21" s="573"/>
      <c r="H21" s="573"/>
      <c r="I21" s="573"/>
      <c r="J21" s="573"/>
      <c r="K21" s="573"/>
      <c r="L21" s="573"/>
      <c r="M21" s="573"/>
      <c r="N21" s="573"/>
      <c r="O21" s="573"/>
      <c r="P21" s="573"/>
      <c r="Q21" s="574"/>
      <c r="R21" s="566">
        <v>647</v>
      </c>
      <c r="S21" s="567"/>
      <c r="T21" s="567"/>
      <c r="U21" s="567"/>
      <c r="V21" s="567"/>
      <c r="W21" s="567"/>
      <c r="X21" s="567"/>
      <c r="Y21" s="568"/>
      <c r="Z21" s="569">
        <v>0</v>
      </c>
      <c r="AA21" s="569"/>
      <c r="AB21" s="569"/>
      <c r="AC21" s="569"/>
      <c r="AD21" s="570">
        <v>647</v>
      </c>
      <c r="AE21" s="570"/>
      <c r="AF21" s="570"/>
      <c r="AG21" s="570"/>
      <c r="AH21" s="570"/>
      <c r="AI21" s="570"/>
      <c r="AJ21" s="570"/>
      <c r="AK21" s="570"/>
      <c r="AL21" s="575">
        <v>0</v>
      </c>
      <c r="AM21" s="576"/>
      <c r="AN21" s="576"/>
      <c r="AO21" s="577"/>
      <c r="AP21" s="582" t="s">
        <v>379</v>
      </c>
      <c r="AQ21" s="583"/>
      <c r="AR21" s="583"/>
      <c r="AS21" s="583"/>
      <c r="AT21" s="583"/>
      <c r="AU21" s="583"/>
      <c r="AV21" s="583"/>
      <c r="AW21" s="583"/>
      <c r="AX21" s="583"/>
      <c r="AY21" s="583"/>
      <c r="AZ21" s="583"/>
      <c r="BA21" s="583"/>
      <c r="BB21" s="583"/>
      <c r="BC21" s="583"/>
      <c r="BD21" s="583"/>
      <c r="BE21" s="583"/>
      <c r="BF21" s="584"/>
      <c r="BG21" s="566" t="s">
        <v>210</v>
      </c>
      <c r="BH21" s="567"/>
      <c r="BI21" s="567"/>
      <c r="BJ21" s="567"/>
      <c r="BK21" s="567"/>
      <c r="BL21" s="567"/>
      <c r="BM21" s="567"/>
      <c r="BN21" s="568"/>
      <c r="BO21" s="569" t="s">
        <v>210</v>
      </c>
      <c r="BP21" s="569"/>
      <c r="BQ21" s="569"/>
      <c r="BR21" s="569"/>
      <c r="BS21" s="570" t="s">
        <v>210</v>
      </c>
      <c r="BT21" s="570"/>
      <c r="BU21" s="570"/>
      <c r="BV21" s="570"/>
      <c r="BW21" s="570"/>
      <c r="BX21" s="570"/>
      <c r="BY21" s="570"/>
      <c r="BZ21" s="570"/>
      <c r="CA21" s="570"/>
      <c r="CB21" s="571"/>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x14ac:dyDescent="0.15">
      <c r="B22" s="594" t="s">
        <v>155</v>
      </c>
      <c r="C22" s="595"/>
      <c r="D22" s="595"/>
      <c r="E22" s="595"/>
      <c r="F22" s="595"/>
      <c r="G22" s="595"/>
      <c r="H22" s="595"/>
      <c r="I22" s="595"/>
      <c r="J22" s="595"/>
      <c r="K22" s="595"/>
      <c r="L22" s="595"/>
      <c r="M22" s="595"/>
      <c r="N22" s="595"/>
      <c r="O22" s="595"/>
      <c r="P22" s="595"/>
      <c r="Q22" s="596"/>
      <c r="R22" s="566">
        <v>4585</v>
      </c>
      <c r="S22" s="567"/>
      <c r="T22" s="567"/>
      <c r="U22" s="567"/>
      <c r="V22" s="567"/>
      <c r="W22" s="567"/>
      <c r="X22" s="567"/>
      <c r="Y22" s="568"/>
      <c r="Z22" s="569">
        <v>0</v>
      </c>
      <c r="AA22" s="569"/>
      <c r="AB22" s="569"/>
      <c r="AC22" s="569"/>
      <c r="AD22" s="570">
        <v>4585</v>
      </c>
      <c r="AE22" s="570"/>
      <c r="AF22" s="570"/>
      <c r="AG22" s="570"/>
      <c r="AH22" s="570"/>
      <c r="AI22" s="570"/>
      <c r="AJ22" s="570"/>
      <c r="AK22" s="570"/>
      <c r="AL22" s="575">
        <v>0.10000000149011612</v>
      </c>
      <c r="AM22" s="576"/>
      <c r="AN22" s="576"/>
      <c r="AO22" s="577"/>
      <c r="AP22" s="582" t="s">
        <v>150</v>
      </c>
      <c r="AQ22" s="583"/>
      <c r="AR22" s="583"/>
      <c r="AS22" s="583"/>
      <c r="AT22" s="583"/>
      <c r="AU22" s="583"/>
      <c r="AV22" s="583"/>
      <c r="AW22" s="583"/>
      <c r="AX22" s="583"/>
      <c r="AY22" s="583"/>
      <c r="AZ22" s="583"/>
      <c r="BA22" s="583"/>
      <c r="BB22" s="583"/>
      <c r="BC22" s="583"/>
      <c r="BD22" s="583"/>
      <c r="BE22" s="583"/>
      <c r="BF22" s="584"/>
      <c r="BG22" s="566" t="s">
        <v>210</v>
      </c>
      <c r="BH22" s="567"/>
      <c r="BI22" s="567"/>
      <c r="BJ22" s="567"/>
      <c r="BK22" s="567"/>
      <c r="BL22" s="567"/>
      <c r="BM22" s="567"/>
      <c r="BN22" s="568"/>
      <c r="BO22" s="569" t="s">
        <v>210</v>
      </c>
      <c r="BP22" s="569"/>
      <c r="BQ22" s="569"/>
      <c r="BR22" s="569"/>
      <c r="BS22" s="570" t="s">
        <v>210</v>
      </c>
      <c r="BT22" s="570"/>
      <c r="BU22" s="570"/>
      <c r="BV22" s="570"/>
      <c r="BW22" s="570"/>
      <c r="BX22" s="570"/>
      <c r="BY22" s="570"/>
      <c r="BZ22" s="570"/>
      <c r="CA22" s="570"/>
      <c r="CB22" s="571"/>
      <c r="CD22" s="339" t="s">
        <v>380</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2"/>
    </row>
    <row r="23" spans="2:133" ht="11.25" customHeight="1" x14ac:dyDescent="0.15">
      <c r="B23" s="572" t="s">
        <v>353</v>
      </c>
      <c r="C23" s="573"/>
      <c r="D23" s="573"/>
      <c r="E23" s="573"/>
      <c r="F23" s="573"/>
      <c r="G23" s="573"/>
      <c r="H23" s="573"/>
      <c r="I23" s="573"/>
      <c r="J23" s="573"/>
      <c r="K23" s="573"/>
      <c r="L23" s="573"/>
      <c r="M23" s="573"/>
      <c r="N23" s="573"/>
      <c r="O23" s="573"/>
      <c r="P23" s="573"/>
      <c r="Q23" s="574"/>
      <c r="R23" s="566">
        <v>4667865</v>
      </c>
      <c r="S23" s="567"/>
      <c r="T23" s="567"/>
      <c r="U23" s="567"/>
      <c r="V23" s="567"/>
      <c r="W23" s="567"/>
      <c r="X23" s="567"/>
      <c r="Y23" s="568"/>
      <c r="Z23" s="569">
        <v>40</v>
      </c>
      <c r="AA23" s="569"/>
      <c r="AB23" s="569"/>
      <c r="AC23" s="569"/>
      <c r="AD23" s="570">
        <v>4276620</v>
      </c>
      <c r="AE23" s="570"/>
      <c r="AF23" s="570"/>
      <c r="AG23" s="570"/>
      <c r="AH23" s="570"/>
      <c r="AI23" s="570"/>
      <c r="AJ23" s="570"/>
      <c r="AK23" s="570"/>
      <c r="AL23" s="575">
        <v>77.7</v>
      </c>
      <c r="AM23" s="576"/>
      <c r="AN23" s="576"/>
      <c r="AO23" s="577"/>
      <c r="AP23" s="582" t="s">
        <v>59</v>
      </c>
      <c r="AQ23" s="583"/>
      <c r="AR23" s="583"/>
      <c r="AS23" s="583"/>
      <c r="AT23" s="583"/>
      <c r="AU23" s="583"/>
      <c r="AV23" s="583"/>
      <c r="AW23" s="583"/>
      <c r="AX23" s="583"/>
      <c r="AY23" s="583"/>
      <c r="AZ23" s="583"/>
      <c r="BA23" s="583"/>
      <c r="BB23" s="583"/>
      <c r="BC23" s="583"/>
      <c r="BD23" s="583"/>
      <c r="BE23" s="583"/>
      <c r="BF23" s="584"/>
      <c r="BG23" s="566" t="s">
        <v>210</v>
      </c>
      <c r="BH23" s="567"/>
      <c r="BI23" s="567"/>
      <c r="BJ23" s="567"/>
      <c r="BK23" s="567"/>
      <c r="BL23" s="567"/>
      <c r="BM23" s="567"/>
      <c r="BN23" s="568"/>
      <c r="BO23" s="569" t="s">
        <v>210</v>
      </c>
      <c r="BP23" s="569"/>
      <c r="BQ23" s="569"/>
      <c r="BR23" s="569"/>
      <c r="BS23" s="570" t="s">
        <v>210</v>
      </c>
      <c r="BT23" s="570"/>
      <c r="BU23" s="570"/>
      <c r="BV23" s="570"/>
      <c r="BW23" s="570"/>
      <c r="BX23" s="570"/>
      <c r="BY23" s="570"/>
      <c r="BZ23" s="570"/>
      <c r="CA23" s="570"/>
      <c r="CB23" s="571"/>
      <c r="CD23" s="339" t="s">
        <v>327</v>
      </c>
      <c r="CE23" s="340"/>
      <c r="CF23" s="340"/>
      <c r="CG23" s="340"/>
      <c r="CH23" s="340"/>
      <c r="CI23" s="340"/>
      <c r="CJ23" s="340"/>
      <c r="CK23" s="340"/>
      <c r="CL23" s="340"/>
      <c r="CM23" s="340"/>
      <c r="CN23" s="340"/>
      <c r="CO23" s="340"/>
      <c r="CP23" s="340"/>
      <c r="CQ23" s="382"/>
      <c r="CR23" s="339" t="s">
        <v>295</v>
      </c>
      <c r="CS23" s="340"/>
      <c r="CT23" s="340"/>
      <c r="CU23" s="340"/>
      <c r="CV23" s="340"/>
      <c r="CW23" s="340"/>
      <c r="CX23" s="340"/>
      <c r="CY23" s="382"/>
      <c r="CZ23" s="339" t="s">
        <v>382</v>
      </c>
      <c r="DA23" s="340"/>
      <c r="DB23" s="340"/>
      <c r="DC23" s="382"/>
      <c r="DD23" s="339" t="s">
        <v>307</v>
      </c>
      <c r="DE23" s="340"/>
      <c r="DF23" s="340"/>
      <c r="DG23" s="340"/>
      <c r="DH23" s="340"/>
      <c r="DI23" s="340"/>
      <c r="DJ23" s="340"/>
      <c r="DK23" s="382"/>
      <c r="DL23" s="597" t="s">
        <v>384</v>
      </c>
      <c r="DM23" s="598"/>
      <c r="DN23" s="598"/>
      <c r="DO23" s="598"/>
      <c r="DP23" s="598"/>
      <c r="DQ23" s="598"/>
      <c r="DR23" s="598"/>
      <c r="DS23" s="598"/>
      <c r="DT23" s="598"/>
      <c r="DU23" s="598"/>
      <c r="DV23" s="599"/>
      <c r="DW23" s="339" t="s">
        <v>386</v>
      </c>
      <c r="DX23" s="340"/>
      <c r="DY23" s="340"/>
      <c r="DZ23" s="340"/>
      <c r="EA23" s="340"/>
      <c r="EB23" s="340"/>
      <c r="EC23" s="382"/>
    </row>
    <row r="24" spans="2:133" ht="11.25" customHeight="1" x14ac:dyDescent="0.15">
      <c r="B24" s="572" t="s">
        <v>304</v>
      </c>
      <c r="C24" s="573"/>
      <c r="D24" s="573"/>
      <c r="E24" s="573"/>
      <c r="F24" s="573"/>
      <c r="G24" s="573"/>
      <c r="H24" s="573"/>
      <c r="I24" s="573"/>
      <c r="J24" s="573"/>
      <c r="K24" s="573"/>
      <c r="L24" s="573"/>
      <c r="M24" s="573"/>
      <c r="N24" s="573"/>
      <c r="O24" s="573"/>
      <c r="P24" s="573"/>
      <c r="Q24" s="574"/>
      <c r="R24" s="566">
        <v>4276620</v>
      </c>
      <c r="S24" s="567"/>
      <c r="T24" s="567"/>
      <c r="U24" s="567"/>
      <c r="V24" s="567"/>
      <c r="W24" s="567"/>
      <c r="X24" s="567"/>
      <c r="Y24" s="568"/>
      <c r="Z24" s="569">
        <v>36.6</v>
      </c>
      <c r="AA24" s="569"/>
      <c r="AB24" s="569"/>
      <c r="AC24" s="569"/>
      <c r="AD24" s="570">
        <v>4276620</v>
      </c>
      <c r="AE24" s="570"/>
      <c r="AF24" s="570"/>
      <c r="AG24" s="570"/>
      <c r="AH24" s="570"/>
      <c r="AI24" s="570"/>
      <c r="AJ24" s="570"/>
      <c r="AK24" s="570"/>
      <c r="AL24" s="575">
        <v>77.7</v>
      </c>
      <c r="AM24" s="576"/>
      <c r="AN24" s="576"/>
      <c r="AO24" s="577"/>
      <c r="AP24" s="582" t="s">
        <v>387</v>
      </c>
      <c r="AQ24" s="583"/>
      <c r="AR24" s="583"/>
      <c r="AS24" s="583"/>
      <c r="AT24" s="583"/>
      <c r="AU24" s="583"/>
      <c r="AV24" s="583"/>
      <c r="AW24" s="583"/>
      <c r="AX24" s="583"/>
      <c r="AY24" s="583"/>
      <c r="AZ24" s="583"/>
      <c r="BA24" s="583"/>
      <c r="BB24" s="583"/>
      <c r="BC24" s="583"/>
      <c r="BD24" s="583"/>
      <c r="BE24" s="583"/>
      <c r="BF24" s="584"/>
      <c r="BG24" s="566" t="s">
        <v>210</v>
      </c>
      <c r="BH24" s="567"/>
      <c r="BI24" s="567"/>
      <c r="BJ24" s="567"/>
      <c r="BK24" s="567"/>
      <c r="BL24" s="567"/>
      <c r="BM24" s="567"/>
      <c r="BN24" s="568"/>
      <c r="BO24" s="569" t="s">
        <v>210</v>
      </c>
      <c r="BP24" s="569"/>
      <c r="BQ24" s="569"/>
      <c r="BR24" s="569"/>
      <c r="BS24" s="570" t="s">
        <v>210</v>
      </c>
      <c r="BT24" s="570"/>
      <c r="BU24" s="570"/>
      <c r="BV24" s="570"/>
      <c r="BW24" s="570"/>
      <c r="BX24" s="570"/>
      <c r="BY24" s="570"/>
      <c r="BZ24" s="570"/>
      <c r="CA24" s="570"/>
      <c r="CB24" s="571"/>
      <c r="CD24" s="555" t="s">
        <v>388</v>
      </c>
      <c r="CE24" s="556"/>
      <c r="CF24" s="556"/>
      <c r="CG24" s="556"/>
      <c r="CH24" s="556"/>
      <c r="CI24" s="556"/>
      <c r="CJ24" s="556"/>
      <c r="CK24" s="556"/>
      <c r="CL24" s="556"/>
      <c r="CM24" s="556"/>
      <c r="CN24" s="556"/>
      <c r="CO24" s="556"/>
      <c r="CP24" s="556"/>
      <c r="CQ24" s="557"/>
      <c r="CR24" s="558">
        <v>4216474</v>
      </c>
      <c r="CS24" s="559"/>
      <c r="CT24" s="559"/>
      <c r="CU24" s="559"/>
      <c r="CV24" s="559"/>
      <c r="CW24" s="559"/>
      <c r="CX24" s="559"/>
      <c r="CY24" s="560"/>
      <c r="CZ24" s="563">
        <v>37.9</v>
      </c>
      <c r="DA24" s="564"/>
      <c r="DB24" s="564"/>
      <c r="DC24" s="578"/>
      <c r="DD24" s="600">
        <v>3309138</v>
      </c>
      <c r="DE24" s="559"/>
      <c r="DF24" s="559"/>
      <c r="DG24" s="559"/>
      <c r="DH24" s="559"/>
      <c r="DI24" s="559"/>
      <c r="DJ24" s="559"/>
      <c r="DK24" s="560"/>
      <c r="DL24" s="600">
        <v>2721414</v>
      </c>
      <c r="DM24" s="559"/>
      <c r="DN24" s="559"/>
      <c r="DO24" s="559"/>
      <c r="DP24" s="559"/>
      <c r="DQ24" s="559"/>
      <c r="DR24" s="559"/>
      <c r="DS24" s="559"/>
      <c r="DT24" s="559"/>
      <c r="DU24" s="559"/>
      <c r="DV24" s="560"/>
      <c r="DW24" s="563">
        <v>47.8</v>
      </c>
      <c r="DX24" s="564"/>
      <c r="DY24" s="564"/>
      <c r="DZ24" s="564"/>
      <c r="EA24" s="564"/>
      <c r="EB24" s="564"/>
      <c r="EC24" s="565"/>
    </row>
    <row r="25" spans="2:133" ht="11.25" customHeight="1" x14ac:dyDescent="0.15">
      <c r="B25" s="572" t="s">
        <v>301</v>
      </c>
      <c r="C25" s="573"/>
      <c r="D25" s="573"/>
      <c r="E25" s="573"/>
      <c r="F25" s="573"/>
      <c r="G25" s="573"/>
      <c r="H25" s="573"/>
      <c r="I25" s="573"/>
      <c r="J25" s="573"/>
      <c r="K25" s="573"/>
      <c r="L25" s="573"/>
      <c r="M25" s="573"/>
      <c r="N25" s="573"/>
      <c r="O25" s="573"/>
      <c r="P25" s="573"/>
      <c r="Q25" s="574"/>
      <c r="R25" s="566">
        <v>391245</v>
      </c>
      <c r="S25" s="567"/>
      <c r="T25" s="567"/>
      <c r="U25" s="567"/>
      <c r="V25" s="567"/>
      <c r="W25" s="567"/>
      <c r="X25" s="567"/>
      <c r="Y25" s="568"/>
      <c r="Z25" s="569">
        <v>3.4</v>
      </c>
      <c r="AA25" s="569"/>
      <c r="AB25" s="569"/>
      <c r="AC25" s="569"/>
      <c r="AD25" s="570" t="s">
        <v>210</v>
      </c>
      <c r="AE25" s="570"/>
      <c r="AF25" s="570"/>
      <c r="AG25" s="570"/>
      <c r="AH25" s="570"/>
      <c r="AI25" s="570"/>
      <c r="AJ25" s="570"/>
      <c r="AK25" s="570"/>
      <c r="AL25" s="575" t="s">
        <v>210</v>
      </c>
      <c r="AM25" s="576"/>
      <c r="AN25" s="576"/>
      <c r="AO25" s="577"/>
      <c r="AP25" s="582" t="s">
        <v>282</v>
      </c>
      <c r="AQ25" s="583"/>
      <c r="AR25" s="583"/>
      <c r="AS25" s="583"/>
      <c r="AT25" s="583"/>
      <c r="AU25" s="583"/>
      <c r="AV25" s="583"/>
      <c r="AW25" s="583"/>
      <c r="AX25" s="583"/>
      <c r="AY25" s="583"/>
      <c r="AZ25" s="583"/>
      <c r="BA25" s="583"/>
      <c r="BB25" s="583"/>
      <c r="BC25" s="583"/>
      <c r="BD25" s="583"/>
      <c r="BE25" s="583"/>
      <c r="BF25" s="584"/>
      <c r="BG25" s="566" t="s">
        <v>210</v>
      </c>
      <c r="BH25" s="567"/>
      <c r="BI25" s="567"/>
      <c r="BJ25" s="567"/>
      <c r="BK25" s="567"/>
      <c r="BL25" s="567"/>
      <c r="BM25" s="567"/>
      <c r="BN25" s="568"/>
      <c r="BO25" s="569" t="s">
        <v>210</v>
      </c>
      <c r="BP25" s="569"/>
      <c r="BQ25" s="569"/>
      <c r="BR25" s="569"/>
      <c r="BS25" s="570" t="s">
        <v>210</v>
      </c>
      <c r="BT25" s="570"/>
      <c r="BU25" s="570"/>
      <c r="BV25" s="570"/>
      <c r="BW25" s="570"/>
      <c r="BX25" s="570"/>
      <c r="BY25" s="570"/>
      <c r="BZ25" s="570"/>
      <c r="CA25" s="570"/>
      <c r="CB25" s="571"/>
      <c r="CD25" s="572" t="s">
        <v>208</v>
      </c>
      <c r="CE25" s="573"/>
      <c r="CF25" s="573"/>
      <c r="CG25" s="573"/>
      <c r="CH25" s="573"/>
      <c r="CI25" s="573"/>
      <c r="CJ25" s="573"/>
      <c r="CK25" s="573"/>
      <c r="CL25" s="573"/>
      <c r="CM25" s="573"/>
      <c r="CN25" s="573"/>
      <c r="CO25" s="573"/>
      <c r="CP25" s="573"/>
      <c r="CQ25" s="574"/>
      <c r="CR25" s="566">
        <v>1654308</v>
      </c>
      <c r="CS25" s="601"/>
      <c r="CT25" s="601"/>
      <c r="CU25" s="601"/>
      <c r="CV25" s="601"/>
      <c r="CW25" s="601"/>
      <c r="CX25" s="601"/>
      <c r="CY25" s="602"/>
      <c r="CZ25" s="575">
        <v>14.9</v>
      </c>
      <c r="DA25" s="603"/>
      <c r="DB25" s="603"/>
      <c r="DC25" s="604"/>
      <c r="DD25" s="579">
        <v>1490159</v>
      </c>
      <c r="DE25" s="601"/>
      <c r="DF25" s="601"/>
      <c r="DG25" s="601"/>
      <c r="DH25" s="601"/>
      <c r="DI25" s="601"/>
      <c r="DJ25" s="601"/>
      <c r="DK25" s="602"/>
      <c r="DL25" s="579">
        <v>913019</v>
      </c>
      <c r="DM25" s="601"/>
      <c r="DN25" s="601"/>
      <c r="DO25" s="601"/>
      <c r="DP25" s="601"/>
      <c r="DQ25" s="601"/>
      <c r="DR25" s="601"/>
      <c r="DS25" s="601"/>
      <c r="DT25" s="601"/>
      <c r="DU25" s="601"/>
      <c r="DV25" s="602"/>
      <c r="DW25" s="575">
        <v>16</v>
      </c>
      <c r="DX25" s="603"/>
      <c r="DY25" s="603"/>
      <c r="DZ25" s="603"/>
      <c r="EA25" s="603"/>
      <c r="EB25" s="603"/>
      <c r="EC25" s="605"/>
    </row>
    <row r="26" spans="2:133" ht="11.25" customHeight="1" x14ac:dyDescent="0.15">
      <c r="B26" s="572" t="s">
        <v>391</v>
      </c>
      <c r="C26" s="573"/>
      <c r="D26" s="573"/>
      <c r="E26" s="573"/>
      <c r="F26" s="573"/>
      <c r="G26" s="573"/>
      <c r="H26" s="573"/>
      <c r="I26" s="573"/>
      <c r="J26" s="573"/>
      <c r="K26" s="573"/>
      <c r="L26" s="573"/>
      <c r="M26" s="573"/>
      <c r="N26" s="573"/>
      <c r="O26" s="573"/>
      <c r="P26" s="573"/>
      <c r="Q26" s="574"/>
      <c r="R26" s="566" t="s">
        <v>210</v>
      </c>
      <c r="S26" s="567"/>
      <c r="T26" s="567"/>
      <c r="U26" s="567"/>
      <c r="V26" s="567"/>
      <c r="W26" s="567"/>
      <c r="X26" s="567"/>
      <c r="Y26" s="568"/>
      <c r="Z26" s="569" t="s">
        <v>210</v>
      </c>
      <c r="AA26" s="569"/>
      <c r="AB26" s="569"/>
      <c r="AC26" s="569"/>
      <c r="AD26" s="570" t="s">
        <v>210</v>
      </c>
      <c r="AE26" s="570"/>
      <c r="AF26" s="570"/>
      <c r="AG26" s="570"/>
      <c r="AH26" s="570"/>
      <c r="AI26" s="570"/>
      <c r="AJ26" s="570"/>
      <c r="AK26" s="570"/>
      <c r="AL26" s="575" t="s">
        <v>210</v>
      </c>
      <c r="AM26" s="576"/>
      <c r="AN26" s="576"/>
      <c r="AO26" s="577"/>
      <c r="AP26" s="582" t="s">
        <v>393</v>
      </c>
      <c r="AQ26" s="606"/>
      <c r="AR26" s="606"/>
      <c r="AS26" s="606"/>
      <c r="AT26" s="606"/>
      <c r="AU26" s="606"/>
      <c r="AV26" s="606"/>
      <c r="AW26" s="606"/>
      <c r="AX26" s="606"/>
      <c r="AY26" s="606"/>
      <c r="AZ26" s="606"/>
      <c r="BA26" s="606"/>
      <c r="BB26" s="606"/>
      <c r="BC26" s="606"/>
      <c r="BD26" s="606"/>
      <c r="BE26" s="606"/>
      <c r="BF26" s="584"/>
      <c r="BG26" s="566" t="s">
        <v>210</v>
      </c>
      <c r="BH26" s="567"/>
      <c r="BI26" s="567"/>
      <c r="BJ26" s="567"/>
      <c r="BK26" s="567"/>
      <c r="BL26" s="567"/>
      <c r="BM26" s="567"/>
      <c r="BN26" s="568"/>
      <c r="BO26" s="569" t="s">
        <v>210</v>
      </c>
      <c r="BP26" s="569"/>
      <c r="BQ26" s="569"/>
      <c r="BR26" s="569"/>
      <c r="BS26" s="570" t="s">
        <v>210</v>
      </c>
      <c r="BT26" s="570"/>
      <c r="BU26" s="570"/>
      <c r="BV26" s="570"/>
      <c r="BW26" s="570"/>
      <c r="BX26" s="570"/>
      <c r="BY26" s="570"/>
      <c r="BZ26" s="570"/>
      <c r="CA26" s="570"/>
      <c r="CB26" s="571"/>
      <c r="CD26" s="572" t="s">
        <v>120</v>
      </c>
      <c r="CE26" s="573"/>
      <c r="CF26" s="573"/>
      <c r="CG26" s="573"/>
      <c r="CH26" s="573"/>
      <c r="CI26" s="573"/>
      <c r="CJ26" s="573"/>
      <c r="CK26" s="573"/>
      <c r="CL26" s="573"/>
      <c r="CM26" s="573"/>
      <c r="CN26" s="573"/>
      <c r="CO26" s="573"/>
      <c r="CP26" s="573"/>
      <c r="CQ26" s="574"/>
      <c r="CR26" s="566">
        <v>1012659</v>
      </c>
      <c r="CS26" s="567"/>
      <c r="CT26" s="567"/>
      <c r="CU26" s="567"/>
      <c r="CV26" s="567"/>
      <c r="CW26" s="567"/>
      <c r="CX26" s="567"/>
      <c r="CY26" s="568"/>
      <c r="CZ26" s="575">
        <v>9.1</v>
      </c>
      <c r="DA26" s="603"/>
      <c r="DB26" s="603"/>
      <c r="DC26" s="604"/>
      <c r="DD26" s="579">
        <v>896993</v>
      </c>
      <c r="DE26" s="567"/>
      <c r="DF26" s="567"/>
      <c r="DG26" s="567"/>
      <c r="DH26" s="567"/>
      <c r="DI26" s="567"/>
      <c r="DJ26" s="567"/>
      <c r="DK26" s="568"/>
      <c r="DL26" s="579" t="s">
        <v>210</v>
      </c>
      <c r="DM26" s="567"/>
      <c r="DN26" s="567"/>
      <c r="DO26" s="567"/>
      <c r="DP26" s="567"/>
      <c r="DQ26" s="567"/>
      <c r="DR26" s="567"/>
      <c r="DS26" s="567"/>
      <c r="DT26" s="567"/>
      <c r="DU26" s="567"/>
      <c r="DV26" s="568"/>
      <c r="DW26" s="575" t="s">
        <v>210</v>
      </c>
      <c r="DX26" s="603"/>
      <c r="DY26" s="603"/>
      <c r="DZ26" s="603"/>
      <c r="EA26" s="603"/>
      <c r="EB26" s="603"/>
      <c r="EC26" s="605"/>
    </row>
    <row r="27" spans="2:133" ht="11.25" customHeight="1" x14ac:dyDescent="0.15">
      <c r="B27" s="572" t="s">
        <v>91</v>
      </c>
      <c r="C27" s="573"/>
      <c r="D27" s="573"/>
      <c r="E27" s="573"/>
      <c r="F27" s="573"/>
      <c r="G27" s="573"/>
      <c r="H27" s="573"/>
      <c r="I27" s="573"/>
      <c r="J27" s="573"/>
      <c r="K27" s="573"/>
      <c r="L27" s="573"/>
      <c r="M27" s="573"/>
      <c r="N27" s="573"/>
      <c r="O27" s="573"/>
      <c r="P27" s="573"/>
      <c r="Q27" s="574"/>
      <c r="R27" s="566">
        <v>5879417</v>
      </c>
      <c r="S27" s="567"/>
      <c r="T27" s="567"/>
      <c r="U27" s="567"/>
      <c r="V27" s="567"/>
      <c r="W27" s="567"/>
      <c r="X27" s="567"/>
      <c r="Y27" s="568"/>
      <c r="Z27" s="569">
        <v>50.4</v>
      </c>
      <c r="AA27" s="569"/>
      <c r="AB27" s="569"/>
      <c r="AC27" s="569"/>
      <c r="AD27" s="570">
        <v>5488172</v>
      </c>
      <c r="AE27" s="570"/>
      <c r="AF27" s="570"/>
      <c r="AG27" s="570"/>
      <c r="AH27" s="570"/>
      <c r="AI27" s="570"/>
      <c r="AJ27" s="570"/>
      <c r="AK27" s="570"/>
      <c r="AL27" s="575">
        <v>99.699996948242188</v>
      </c>
      <c r="AM27" s="576"/>
      <c r="AN27" s="576"/>
      <c r="AO27" s="577"/>
      <c r="AP27" s="572" t="s">
        <v>394</v>
      </c>
      <c r="AQ27" s="573"/>
      <c r="AR27" s="573"/>
      <c r="AS27" s="573"/>
      <c r="AT27" s="573"/>
      <c r="AU27" s="573"/>
      <c r="AV27" s="573"/>
      <c r="AW27" s="573"/>
      <c r="AX27" s="573"/>
      <c r="AY27" s="573"/>
      <c r="AZ27" s="573"/>
      <c r="BA27" s="573"/>
      <c r="BB27" s="573"/>
      <c r="BC27" s="573"/>
      <c r="BD27" s="573"/>
      <c r="BE27" s="573"/>
      <c r="BF27" s="574"/>
      <c r="BG27" s="566">
        <v>837615</v>
      </c>
      <c r="BH27" s="567"/>
      <c r="BI27" s="567"/>
      <c r="BJ27" s="567"/>
      <c r="BK27" s="567"/>
      <c r="BL27" s="567"/>
      <c r="BM27" s="567"/>
      <c r="BN27" s="568"/>
      <c r="BO27" s="569">
        <v>100</v>
      </c>
      <c r="BP27" s="569"/>
      <c r="BQ27" s="569"/>
      <c r="BR27" s="569"/>
      <c r="BS27" s="570">
        <v>1266</v>
      </c>
      <c r="BT27" s="570"/>
      <c r="BU27" s="570"/>
      <c r="BV27" s="570"/>
      <c r="BW27" s="570"/>
      <c r="BX27" s="570"/>
      <c r="BY27" s="570"/>
      <c r="BZ27" s="570"/>
      <c r="CA27" s="570"/>
      <c r="CB27" s="571"/>
      <c r="CD27" s="572" t="s">
        <v>234</v>
      </c>
      <c r="CE27" s="573"/>
      <c r="CF27" s="573"/>
      <c r="CG27" s="573"/>
      <c r="CH27" s="573"/>
      <c r="CI27" s="573"/>
      <c r="CJ27" s="573"/>
      <c r="CK27" s="573"/>
      <c r="CL27" s="573"/>
      <c r="CM27" s="573"/>
      <c r="CN27" s="573"/>
      <c r="CO27" s="573"/>
      <c r="CP27" s="573"/>
      <c r="CQ27" s="574"/>
      <c r="CR27" s="566">
        <v>939274</v>
      </c>
      <c r="CS27" s="601"/>
      <c r="CT27" s="601"/>
      <c r="CU27" s="601"/>
      <c r="CV27" s="601"/>
      <c r="CW27" s="601"/>
      <c r="CX27" s="601"/>
      <c r="CY27" s="602"/>
      <c r="CZ27" s="575">
        <v>8.4</v>
      </c>
      <c r="DA27" s="603"/>
      <c r="DB27" s="603"/>
      <c r="DC27" s="604"/>
      <c r="DD27" s="579">
        <v>215757</v>
      </c>
      <c r="DE27" s="601"/>
      <c r="DF27" s="601"/>
      <c r="DG27" s="601"/>
      <c r="DH27" s="601"/>
      <c r="DI27" s="601"/>
      <c r="DJ27" s="601"/>
      <c r="DK27" s="602"/>
      <c r="DL27" s="579">
        <v>205173</v>
      </c>
      <c r="DM27" s="601"/>
      <c r="DN27" s="601"/>
      <c r="DO27" s="601"/>
      <c r="DP27" s="601"/>
      <c r="DQ27" s="601"/>
      <c r="DR27" s="601"/>
      <c r="DS27" s="601"/>
      <c r="DT27" s="601"/>
      <c r="DU27" s="601"/>
      <c r="DV27" s="602"/>
      <c r="DW27" s="575">
        <v>3.6</v>
      </c>
      <c r="DX27" s="603"/>
      <c r="DY27" s="603"/>
      <c r="DZ27" s="603"/>
      <c r="EA27" s="603"/>
      <c r="EB27" s="603"/>
      <c r="EC27" s="605"/>
    </row>
    <row r="28" spans="2:133" ht="11.25" customHeight="1" x14ac:dyDescent="0.15">
      <c r="B28" s="572" t="s">
        <v>396</v>
      </c>
      <c r="C28" s="573"/>
      <c r="D28" s="573"/>
      <c r="E28" s="573"/>
      <c r="F28" s="573"/>
      <c r="G28" s="573"/>
      <c r="H28" s="573"/>
      <c r="I28" s="573"/>
      <c r="J28" s="573"/>
      <c r="K28" s="573"/>
      <c r="L28" s="573"/>
      <c r="M28" s="573"/>
      <c r="N28" s="573"/>
      <c r="O28" s="573"/>
      <c r="P28" s="573"/>
      <c r="Q28" s="574"/>
      <c r="R28" s="566">
        <v>1017</v>
      </c>
      <c r="S28" s="567"/>
      <c r="T28" s="567"/>
      <c r="U28" s="567"/>
      <c r="V28" s="567"/>
      <c r="W28" s="567"/>
      <c r="X28" s="567"/>
      <c r="Y28" s="568"/>
      <c r="Z28" s="569">
        <v>0</v>
      </c>
      <c r="AA28" s="569"/>
      <c r="AB28" s="569"/>
      <c r="AC28" s="569"/>
      <c r="AD28" s="570">
        <v>1017</v>
      </c>
      <c r="AE28" s="570"/>
      <c r="AF28" s="570"/>
      <c r="AG28" s="570"/>
      <c r="AH28" s="570"/>
      <c r="AI28" s="570"/>
      <c r="AJ28" s="570"/>
      <c r="AK28" s="570"/>
      <c r="AL28" s="575">
        <v>0</v>
      </c>
      <c r="AM28" s="576"/>
      <c r="AN28" s="576"/>
      <c r="AO28" s="577"/>
      <c r="AP28" s="572"/>
      <c r="AQ28" s="573"/>
      <c r="AR28" s="573"/>
      <c r="AS28" s="573"/>
      <c r="AT28" s="573"/>
      <c r="AU28" s="573"/>
      <c r="AV28" s="573"/>
      <c r="AW28" s="573"/>
      <c r="AX28" s="573"/>
      <c r="AY28" s="573"/>
      <c r="AZ28" s="573"/>
      <c r="BA28" s="573"/>
      <c r="BB28" s="573"/>
      <c r="BC28" s="573"/>
      <c r="BD28" s="573"/>
      <c r="BE28" s="573"/>
      <c r="BF28" s="574"/>
      <c r="BG28" s="566"/>
      <c r="BH28" s="567"/>
      <c r="BI28" s="567"/>
      <c r="BJ28" s="567"/>
      <c r="BK28" s="567"/>
      <c r="BL28" s="567"/>
      <c r="BM28" s="567"/>
      <c r="BN28" s="568"/>
      <c r="BO28" s="569"/>
      <c r="BP28" s="569"/>
      <c r="BQ28" s="569"/>
      <c r="BR28" s="569"/>
      <c r="BS28" s="579"/>
      <c r="BT28" s="567"/>
      <c r="BU28" s="567"/>
      <c r="BV28" s="567"/>
      <c r="BW28" s="567"/>
      <c r="BX28" s="567"/>
      <c r="BY28" s="567"/>
      <c r="BZ28" s="567"/>
      <c r="CA28" s="567"/>
      <c r="CB28" s="580"/>
      <c r="CD28" s="572" t="s">
        <v>389</v>
      </c>
      <c r="CE28" s="573"/>
      <c r="CF28" s="573"/>
      <c r="CG28" s="573"/>
      <c r="CH28" s="573"/>
      <c r="CI28" s="573"/>
      <c r="CJ28" s="573"/>
      <c r="CK28" s="573"/>
      <c r="CL28" s="573"/>
      <c r="CM28" s="573"/>
      <c r="CN28" s="573"/>
      <c r="CO28" s="573"/>
      <c r="CP28" s="573"/>
      <c r="CQ28" s="574"/>
      <c r="CR28" s="566">
        <v>1622892</v>
      </c>
      <c r="CS28" s="567"/>
      <c r="CT28" s="567"/>
      <c r="CU28" s="567"/>
      <c r="CV28" s="567"/>
      <c r="CW28" s="567"/>
      <c r="CX28" s="567"/>
      <c r="CY28" s="568"/>
      <c r="CZ28" s="575">
        <v>14.6</v>
      </c>
      <c r="DA28" s="603"/>
      <c r="DB28" s="603"/>
      <c r="DC28" s="604"/>
      <c r="DD28" s="579">
        <v>1603222</v>
      </c>
      <c r="DE28" s="567"/>
      <c r="DF28" s="567"/>
      <c r="DG28" s="567"/>
      <c r="DH28" s="567"/>
      <c r="DI28" s="567"/>
      <c r="DJ28" s="567"/>
      <c r="DK28" s="568"/>
      <c r="DL28" s="579">
        <v>1603222</v>
      </c>
      <c r="DM28" s="567"/>
      <c r="DN28" s="567"/>
      <c r="DO28" s="567"/>
      <c r="DP28" s="567"/>
      <c r="DQ28" s="567"/>
      <c r="DR28" s="567"/>
      <c r="DS28" s="567"/>
      <c r="DT28" s="567"/>
      <c r="DU28" s="567"/>
      <c r="DV28" s="568"/>
      <c r="DW28" s="575">
        <v>28.2</v>
      </c>
      <c r="DX28" s="603"/>
      <c r="DY28" s="603"/>
      <c r="DZ28" s="603"/>
      <c r="EA28" s="603"/>
      <c r="EB28" s="603"/>
      <c r="EC28" s="605"/>
    </row>
    <row r="29" spans="2:133" ht="11.25" customHeight="1" x14ac:dyDescent="0.15">
      <c r="B29" s="572" t="s">
        <v>165</v>
      </c>
      <c r="C29" s="573"/>
      <c r="D29" s="573"/>
      <c r="E29" s="573"/>
      <c r="F29" s="573"/>
      <c r="G29" s="573"/>
      <c r="H29" s="573"/>
      <c r="I29" s="573"/>
      <c r="J29" s="573"/>
      <c r="K29" s="573"/>
      <c r="L29" s="573"/>
      <c r="M29" s="573"/>
      <c r="N29" s="573"/>
      <c r="O29" s="573"/>
      <c r="P29" s="573"/>
      <c r="Q29" s="574"/>
      <c r="R29" s="566">
        <v>19159</v>
      </c>
      <c r="S29" s="567"/>
      <c r="T29" s="567"/>
      <c r="U29" s="567"/>
      <c r="V29" s="567"/>
      <c r="W29" s="567"/>
      <c r="X29" s="567"/>
      <c r="Y29" s="568"/>
      <c r="Z29" s="569">
        <v>0.2</v>
      </c>
      <c r="AA29" s="569"/>
      <c r="AB29" s="569"/>
      <c r="AC29" s="569"/>
      <c r="AD29" s="570" t="s">
        <v>210</v>
      </c>
      <c r="AE29" s="570"/>
      <c r="AF29" s="570"/>
      <c r="AG29" s="570"/>
      <c r="AH29" s="570"/>
      <c r="AI29" s="570"/>
      <c r="AJ29" s="570"/>
      <c r="AK29" s="570"/>
      <c r="AL29" s="575" t="s">
        <v>210</v>
      </c>
      <c r="AM29" s="576"/>
      <c r="AN29" s="576"/>
      <c r="AO29" s="577"/>
      <c r="AP29" s="585"/>
      <c r="AQ29" s="586"/>
      <c r="AR29" s="586"/>
      <c r="AS29" s="586"/>
      <c r="AT29" s="586"/>
      <c r="AU29" s="586"/>
      <c r="AV29" s="586"/>
      <c r="AW29" s="586"/>
      <c r="AX29" s="586"/>
      <c r="AY29" s="586"/>
      <c r="AZ29" s="586"/>
      <c r="BA29" s="586"/>
      <c r="BB29" s="586"/>
      <c r="BC29" s="586"/>
      <c r="BD29" s="586"/>
      <c r="BE29" s="586"/>
      <c r="BF29" s="587"/>
      <c r="BG29" s="566"/>
      <c r="BH29" s="567"/>
      <c r="BI29" s="567"/>
      <c r="BJ29" s="567"/>
      <c r="BK29" s="567"/>
      <c r="BL29" s="567"/>
      <c r="BM29" s="567"/>
      <c r="BN29" s="568"/>
      <c r="BO29" s="569"/>
      <c r="BP29" s="569"/>
      <c r="BQ29" s="569"/>
      <c r="BR29" s="569"/>
      <c r="BS29" s="570"/>
      <c r="BT29" s="570"/>
      <c r="BU29" s="570"/>
      <c r="BV29" s="570"/>
      <c r="BW29" s="570"/>
      <c r="BX29" s="570"/>
      <c r="BY29" s="570"/>
      <c r="BZ29" s="570"/>
      <c r="CA29" s="570"/>
      <c r="CB29" s="571"/>
      <c r="CD29" s="546" t="s">
        <v>184</v>
      </c>
      <c r="CE29" s="539"/>
      <c r="CF29" s="572" t="s">
        <v>26</v>
      </c>
      <c r="CG29" s="573"/>
      <c r="CH29" s="573"/>
      <c r="CI29" s="573"/>
      <c r="CJ29" s="573"/>
      <c r="CK29" s="573"/>
      <c r="CL29" s="573"/>
      <c r="CM29" s="573"/>
      <c r="CN29" s="573"/>
      <c r="CO29" s="573"/>
      <c r="CP29" s="573"/>
      <c r="CQ29" s="574"/>
      <c r="CR29" s="566">
        <v>1622874</v>
      </c>
      <c r="CS29" s="601"/>
      <c r="CT29" s="601"/>
      <c r="CU29" s="601"/>
      <c r="CV29" s="601"/>
      <c r="CW29" s="601"/>
      <c r="CX29" s="601"/>
      <c r="CY29" s="602"/>
      <c r="CZ29" s="575">
        <v>14.6</v>
      </c>
      <c r="DA29" s="603"/>
      <c r="DB29" s="603"/>
      <c r="DC29" s="604"/>
      <c r="DD29" s="579">
        <v>1603204</v>
      </c>
      <c r="DE29" s="601"/>
      <c r="DF29" s="601"/>
      <c r="DG29" s="601"/>
      <c r="DH29" s="601"/>
      <c r="DI29" s="601"/>
      <c r="DJ29" s="601"/>
      <c r="DK29" s="602"/>
      <c r="DL29" s="579">
        <v>1603204</v>
      </c>
      <c r="DM29" s="601"/>
      <c r="DN29" s="601"/>
      <c r="DO29" s="601"/>
      <c r="DP29" s="601"/>
      <c r="DQ29" s="601"/>
      <c r="DR29" s="601"/>
      <c r="DS29" s="601"/>
      <c r="DT29" s="601"/>
      <c r="DU29" s="601"/>
      <c r="DV29" s="602"/>
      <c r="DW29" s="575">
        <v>28.2</v>
      </c>
      <c r="DX29" s="603"/>
      <c r="DY29" s="603"/>
      <c r="DZ29" s="603"/>
      <c r="EA29" s="603"/>
      <c r="EB29" s="603"/>
      <c r="EC29" s="605"/>
    </row>
    <row r="30" spans="2:133" ht="11.25" customHeight="1" x14ac:dyDescent="0.15">
      <c r="B30" s="572" t="s">
        <v>325</v>
      </c>
      <c r="C30" s="573"/>
      <c r="D30" s="573"/>
      <c r="E30" s="573"/>
      <c r="F30" s="573"/>
      <c r="G30" s="573"/>
      <c r="H30" s="573"/>
      <c r="I30" s="573"/>
      <c r="J30" s="573"/>
      <c r="K30" s="573"/>
      <c r="L30" s="573"/>
      <c r="M30" s="573"/>
      <c r="N30" s="573"/>
      <c r="O30" s="573"/>
      <c r="P30" s="573"/>
      <c r="Q30" s="574"/>
      <c r="R30" s="566">
        <v>216117</v>
      </c>
      <c r="S30" s="567"/>
      <c r="T30" s="567"/>
      <c r="U30" s="567"/>
      <c r="V30" s="567"/>
      <c r="W30" s="567"/>
      <c r="X30" s="567"/>
      <c r="Y30" s="568"/>
      <c r="Z30" s="569">
        <v>1.9</v>
      </c>
      <c r="AA30" s="569"/>
      <c r="AB30" s="569"/>
      <c r="AC30" s="569"/>
      <c r="AD30" s="570">
        <v>2490</v>
      </c>
      <c r="AE30" s="570"/>
      <c r="AF30" s="570"/>
      <c r="AG30" s="570"/>
      <c r="AH30" s="570"/>
      <c r="AI30" s="570"/>
      <c r="AJ30" s="570"/>
      <c r="AK30" s="570"/>
      <c r="AL30" s="575">
        <v>0</v>
      </c>
      <c r="AM30" s="576"/>
      <c r="AN30" s="576"/>
      <c r="AO30" s="577"/>
      <c r="AP30" s="339" t="s">
        <v>327</v>
      </c>
      <c r="AQ30" s="340"/>
      <c r="AR30" s="340"/>
      <c r="AS30" s="340"/>
      <c r="AT30" s="340"/>
      <c r="AU30" s="340"/>
      <c r="AV30" s="340"/>
      <c r="AW30" s="340"/>
      <c r="AX30" s="340"/>
      <c r="AY30" s="340"/>
      <c r="AZ30" s="340"/>
      <c r="BA30" s="340"/>
      <c r="BB30" s="340"/>
      <c r="BC30" s="340"/>
      <c r="BD30" s="340"/>
      <c r="BE30" s="340"/>
      <c r="BF30" s="382"/>
      <c r="BG30" s="339" t="s">
        <v>398</v>
      </c>
      <c r="BH30" s="607"/>
      <c r="BI30" s="607"/>
      <c r="BJ30" s="607"/>
      <c r="BK30" s="607"/>
      <c r="BL30" s="607"/>
      <c r="BM30" s="607"/>
      <c r="BN30" s="607"/>
      <c r="BO30" s="607"/>
      <c r="BP30" s="607"/>
      <c r="BQ30" s="608"/>
      <c r="BR30" s="339" t="s">
        <v>399</v>
      </c>
      <c r="BS30" s="607"/>
      <c r="BT30" s="607"/>
      <c r="BU30" s="607"/>
      <c r="BV30" s="607"/>
      <c r="BW30" s="607"/>
      <c r="BX30" s="607"/>
      <c r="BY30" s="607"/>
      <c r="BZ30" s="607"/>
      <c r="CA30" s="607"/>
      <c r="CB30" s="608"/>
      <c r="CD30" s="547"/>
      <c r="CE30" s="542"/>
      <c r="CF30" s="572" t="s">
        <v>400</v>
      </c>
      <c r="CG30" s="573"/>
      <c r="CH30" s="573"/>
      <c r="CI30" s="573"/>
      <c r="CJ30" s="573"/>
      <c r="CK30" s="573"/>
      <c r="CL30" s="573"/>
      <c r="CM30" s="573"/>
      <c r="CN30" s="573"/>
      <c r="CO30" s="573"/>
      <c r="CP30" s="573"/>
      <c r="CQ30" s="574"/>
      <c r="CR30" s="566">
        <v>1579254</v>
      </c>
      <c r="CS30" s="567"/>
      <c r="CT30" s="567"/>
      <c r="CU30" s="567"/>
      <c r="CV30" s="567"/>
      <c r="CW30" s="567"/>
      <c r="CX30" s="567"/>
      <c r="CY30" s="568"/>
      <c r="CZ30" s="575">
        <v>14.2</v>
      </c>
      <c r="DA30" s="603"/>
      <c r="DB30" s="603"/>
      <c r="DC30" s="604"/>
      <c r="DD30" s="579">
        <v>1560078</v>
      </c>
      <c r="DE30" s="567"/>
      <c r="DF30" s="567"/>
      <c r="DG30" s="567"/>
      <c r="DH30" s="567"/>
      <c r="DI30" s="567"/>
      <c r="DJ30" s="567"/>
      <c r="DK30" s="568"/>
      <c r="DL30" s="579">
        <v>1560078</v>
      </c>
      <c r="DM30" s="567"/>
      <c r="DN30" s="567"/>
      <c r="DO30" s="567"/>
      <c r="DP30" s="567"/>
      <c r="DQ30" s="567"/>
      <c r="DR30" s="567"/>
      <c r="DS30" s="567"/>
      <c r="DT30" s="567"/>
      <c r="DU30" s="567"/>
      <c r="DV30" s="568"/>
      <c r="DW30" s="575">
        <v>27.4</v>
      </c>
      <c r="DX30" s="603"/>
      <c r="DY30" s="603"/>
      <c r="DZ30" s="603"/>
      <c r="EA30" s="603"/>
      <c r="EB30" s="603"/>
      <c r="EC30" s="605"/>
    </row>
    <row r="31" spans="2:133" ht="11.25" customHeight="1" x14ac:dyDescent="0.15">
      <c r="B31" s="572" t="s">
        <v>22</v>
      </c>
      <c r="C31" s="573"/>
      <c r="D31" s="573"/>
      <c r="E31" s="573"/>
      <c r="F31" s="573"/>
      <c r="G31" s="573"/>
      <c r="H31" s="573"/>
      <c r="I31" s="573"/>
      <c r="J31" s="573"/>
      <c r="K31" s="573"/>
      <c r="L31" s="573"/>
      <c r="M31" s="573"/>
      <c r="N31" s="573"/>
      <c r="O31" s="573"/>
      <c r="P31" s="573"/>
      <c r="Q31" s="574"/>
      <c r="R31" s="566">
        <v>33217</v>
      </c>
      <c r="S31" s="567"/>
      <c r="T31" s="567"/>
      <c r="U31" s="567"/>
      <c r="V31" s="567"/>
      <c r="W31" s="567"/>
      <c r="X31" s="567"/>
      <c r="Y31" s="568"/>
      <c r="Z31" s="569">
        <v>0.3</v>
      </c>
      <c r="AA31" s="569"/>
      <c r="AB31" s="569"/>
      <c r="AC31" s="569"/>
      <c r="AD31" s="570" t="s">
        <v>210</v>
      </c>
      <c r="AE31" s="570"/>
      <c r="AF31" s="570"/>
      <c r="AG31" s="570"/>
      <c r="AH31" s="570"/>
      <c r="AI31" s="570"/>
      <c r="AJ31" s="570"/>
      <c r="AK31" s="570"/>
      <c r="AL31" s="575" t="s">
        <v>210</v>
      </c>
      <c r="AM31" s="576"/>
      <c r="AN31" s="576"/>
      <c r="AO31" s="577"/>
      <c r="AP31" s="520" t="s">
        <v>8</v>
      </c>
      <c r="AQ31" s="521"/>
      <c r="AR31" s="521"/>
      <c r="AS31" s="521"/>
      <c r="AT31" s="657" t="s">
        <v>401</v>
      </c>
      <c r="AU31" s="45"/>
      <c r="AV31" s="45"/>
      <c r="AW31" s="45"/>
      <c r="AX31" s="555" t="s">
        <v>283</v>
      </c>
      <c r="AY31" s="556"/>
      <c r="AZ31" s="556"/>
      <c r="BA31" s="556"/>
      <c r="BB31" s="556"/>
      <c r="BC31" s="556"/>
      <c r="BD31" s="556"/>
      <c r="BE31" s="556"/>
      <c r="BF31" s="557"/>
      <c r="BG31" s="609">
        <v>99.5</v>
      </c>
      <c r="BH31" s="610"/>
      <c r="BI31" s="610"/>
      <c r="BJ31" s="610"/>
      <c r="BK31" s="610"/>
      <c r="BL31" s="610"/>
      <c r="BM31" s="564">
        <v>98.1</v>
      </c>
      <c r="BN31" s="610"/>
      <c r="BO31" s="610"/>
      <c r="BP31" s="610"/>
      <c r="BQ31" s="611"/>
      <c r="BR31" s="609">
        <v>99.1</v>
      </c>
      <c r="BS31" s="610"/>
      <c r="BT31" s="610"/>
      <c r="BU31" s="610"/>
      <c r="BV31" s="610"/>
      <c r="BW31" s="610"/>
      <c r="BX31" s="564">
        <v>97.6</v>
      </c>
      <c r="BY31" s="610"/>
      <c r="BZ31" s="610"/>
      <c r="CA31" s="610"/>
      <c r="CB31" s="611"/>
      <c r="CD31" s="547"/>
      <c r="CE31" s="542"/>
      <c r="CF31" s="572" t="s">
        <v>326</v>
      </c>
      <c r="CG31" s="573"/>
      <c r="CH31" s="573"/>
      <c r="CI31" s="573"/>
      <c r="CJ31" s="573"/>
      <c r="CK31" s="573"/>
      <c r="CL31" s="573"/>
      <c r="CM31" s="573"/>
      <c r="CN31" s="573"/>
      <c r="CO31" s="573"/>
      <c r="CP31" s="573"/>
      <c r="CQ31" s="574"/>
      <c r="CR31" s="566">
        <v>43620</v>
      </c>
      <c r="CS31" s="601"/>
      <c r="CT31" s="601"/>
      <c r="CU31" s="601"/>
      <c r="CV31" s="601"/>
      <c r="CW31" s="601"/>
      <c r="CX31" s="601"/>
      <c r="CY31" s="602"/>
      <c r="CZ31" s="575">
        <v>0.4</v>
      </c>
      <c r="DA31" s="603"/>
      <c r="DB31" s="603"/>
      <c r="DC31" s="604"/>
      <c r="DD31" s="579">
        <v>43126</v>
      </c>
      <c r="DE31" s="601"/>
      <c r="DF31" s="601"/>
      <c r="DG31" s="601"/>
      <c r="DH31" s="601"/>
      <c r="DI31" s="601"/>
      <c r="DJ31" s="601"/>
      <c r="DK31" s="602"/>
      <c r="DL31" s="579">
        <v>43126</v>
      </c>
      <c r="DM31" s="601"/>
      <c r="DN31" s="601"/>
      <c r="DO31" s="601"/>
      <c r="DP31" s="601"/>
      <c r="DQ31" s="601"/>
      <c r="DR31" s="601"/>
      <c r="DS31" s="601"/>
      <c r="DT31" s="601"/>
      <c r="DU31" s="601"/>
      <c r="DV31" s="602"/>
      <c r="DW31" s="575">
        <v>0.8</v>
      </c>
      <c r="DX31" s="603"/>
      <c r="DY31" s="603"/>
      <c r="DZ31" s="603"/>
      <c r="EA31" s="603"/>
      <c r="EB31" s="603"/>
      <c r="EC31" s="605"/>
    </row>
    <row r="32" spans="2:133" ht="11.25" customHeight="1" x14ac:dyDescent="0.15">
      <c r="B32" s="572" t="s">
        <v>354</v>
      </c>
      <c r="C32" s="573"/>
      <c r="D32" s="573"/>
      <c r="E32" s="573"/>
      <c r="F32" s="573"/>
      <c r="G32" s="573"/>
      <c r="H32" s="573"/>
      <c r="I32" s="573"/>
      <c r="J32" s="573"/>
      <c r="K32" s="573"/>
      <c r="L32" s="573"/>
      <c r="M32" s="573"/>
      <c r="N32" s="573"/>
      <c r="O32" s="573"/>
      <c r="P32" s="573"/>
      <c r="Q32" s="574"/>
      <c r="R32" s="566">
        <v>1911342</v>
      </c>
      <c r="S32" s="567"/>
      <c r="T32" s="567"/>
      <c r="U32" s="567"/>
      <c r="V32" s="567"/>
      <c r="W32" s="567"/>
      <c r="X32" s="567"/>
      <c r="Y32" s="568"/>
      <c r="Z32" s="569">
        <v>16.399999999999999</v>
      </c>
      <c r="AA32" s="569"/>
      <c r="AB32" s="569"/>
      <c r="AC32" s="569"/>
      <c r="AD32" s="570" t="s">
        <v>210</v>
      </c>
      <c r="AE32" s="570"/>
      <c r="AF32" s="570"/>
      <c r="AG32" s="570"/>
      <c r="AH32" s="570"/>
      <c r="AI32" s="570"/>
      <c r="AJ32" s="570"/>
      <c r="AK32" s="570"/>
      <c r="AL32" s="575" t="s">
        <v>210</v>
      </c>
      <c r="AM32" s="576"/>
      <c r="AN32" s="576"/>
      <c r="AO32" s="577"/>
      <c r="AP32" s="655"/>
      <c r="AQ32" s="656"/>
      <c r="AR32" s="656"/>
      <c r="AS32" s="656"/>
      <c r="AT32" s="658"/>
      <c r="AU32" s="38" t="s">
        <v>257</v>
      </c>
      <c r="AV32" s="38"/>
      <c r="AW32" s="38"/>
      <c r="AX32" s="572" t="s">
        <v>296</v>
      </c>
      <c r="AY32" s="573"/>
      <c r="AZ32" s="573"/>
      <c r="BA32" s="573"/>
      <c r="BB32" s="573"/>
      <c r="BC32" s="573"/>
      <c r="BD32" s="573"/>
      <c r="BE32" s="573"/>
      <c r="BF32" s="574"/>
      <c r="BG32" s="612">
        <v>99.6</v>
      </c>
      <c r="BH32" s="601"/>
      <c r="BI32" s="601"/>
      <c r="BJ32" s="601"/>
      <c r="BK32" s="601"/>
      <c r="BL32" s="601"/>
      <c r="BM32" s="576">
        <v>98.5</v>
      </c>
      <c r="BN32" s="613"/>
      <c r="BO32" s="613"/>
      <c r="BP32" s="613"/>
      <c r="BQ32" s="614"/>
      <c r="BR32" s="612">
        <v>99.2</v>
      </c>
      <c r="BS32" s="601"/>
      <c r="BT32" s="601"/>
      <c r="BU32" s="601"/>
      <c r="BV32" s="601"/>
      <c r="BW32" s="601"/>
      <c r="BX32" s="576">
        <v>98.1</v>
      </c>
      <c r="BY32" s="613"/>
      <c r="BZ32" s="613"/>
      <c r="CA32" s="613"/>
      <c r="CB32" s="614"/>
      <c r="CD32" s="548"/>
      <c r="CE32" s="550"/>
      <c r="CF32" s="572" t="s">
        <v>403</v>
      </c>
      <c r="CG32" s="573"/>
      <c r="CH32" s="573"/>
      <c r="CI32" s="573"/>
      <c r="CJ32" s="573"/>
      <c r="CK32" s="573"/>
      <c r="CL32" s="573"/>
      <c r="CM32" s="573"/>
      <c r="CN32" s="573"/>
      <c r="CO32" s="573"/>
      <c r="CP32" s="573"/>
      <c r="CQ32" s="574"/>
      <c r="CR32" s="566">
        <v>18</v>
      </c>
      <c r="CS32" s="567"/>
      <c r="CT32" s="567"/>
      <c r="CU32" s="567"/>
      <c r="CV32" s="567"/>
      <c r="CW32" s="567"/>
      <c r="CX32" s="567"/>
      <c r="CY32" s="568"/>
      <c r="CZ32" s="575">
        <v>0</v>
      </c>
      <c r="DA32" s="603"/>
      <c r="DB32" s="603"/>
      <c r="DC32" s="604"/>
      <c r="DD32" s="579">
        <v>18</v>
      </c>
      <c r="DE32" s="567"/>
      <c r="DF32" s="567"/>
      <c r="DG32" s="567"/>
      <c r="DH32" s="567"/>
      <c r="DI32" s="567"/>
      <c r="DJ32" s="567"/>
      <c r="DK32" s="568"/>
      <c r="DL32" s="579">
        <v>18</v>
      </c>
      <c r="DM32" s="567"/>
      <c r="DN32" s="567"/>
      <c r="DO32" s="567"/>
      <c r="DP32" s="567"/>
      <c r="DQ32" s="567"/>
      <c r="DR32" s="567"/>
      <c r="DS32" s="567"/>
      <c r="DT32" s="567"/>
      <c r="DU32" s="567"/>
      <c r="DV32" s="568"/>
      <c r="DW32" s="575">
        <v>0</v>
      </c>
      <c r="DX32" s="603"/>
      <c r="DY32" s="603"/>
      <c r="DZ32" s="603"/>
      <c r="EA32" s="603"/>
      <c r="EB32" s="603"/>
      <c r="EC32" s="605"/>
    </row>
    <row r="33" spans="2:133" ht="11.25" customHeight="1" x14ac:dyDescent="0.15">
      <c r="B33" s="594" t="s">
        <v>58</v>
      </c>
      <c r="C33" s="595"/>
      <c r="D33" s="595"/>
      <c r="E33" s="595"/>
      <c r="F33" s="595"/>
      <c r="G33" s="595"/>
      <c r="H33" s="595"/>
      <c r="I33" s="595"/>
      <c r="J33" s="595"/>
      <c r="K33" s="595"/>
      <c r="L33" s="595"/>
      <c r="M33" s="595"/>
      <c r="N33" s="595"/>
      <c r="O33" s="595"/>
      <c r="P33" s="595"/>
      <c r="Q33" s="596"/>
      <c r="R33" s="566" t="s">
        <v>210</v>
      </c>
      <c r="S33" s="567"/>
      <c r="T33" s="567"/>
      <c r="U33" s="567"/>
      <c r="V33" s="567"/>
      <c r="W33" s="567"/>
      <c r="X33" s="567"/>
      <c r="Y33" s="568"/>
      <c r="Z33" s="569" t="s">
        <v>210</v>
      </c>
      <c r="AA33" s="569"/>
      <c r="AB33" s="569"/>
      <c r="AC33" s="569"/>
      <c r="AD33" s="570" t="s">
        <v>210</v>
      </c>
      <c r="AE33" s="570"/>
      <c r="AF33" s="570"/>
      <c r="AG33" s="570"/>
      <c r="AH33" s="570"/>
      <c r="AI33" s="570"/>
      <c r="AJ33" s="570"/>
      <c r="AK33" s="570"/>
      <c r="AL33" s="575" t="s">
        <v>210</v>
      </c>
      <c r="AM33" s="576"/>
      <c r="AN33" s="576"/>
      <c r="AO33" s="577"/>
      <c r="AP33" s="523"/>
      <c r="AQ33" s="524"/>
      <c r="AR33" s="524"/>
      <c r="AS33" s="524"/>
      <c r="AT33" s="659"/>
      <c r="AU33" s="46"/>
      <c r="AV33" s="46"/>
      <c r="AW33" s="46"/>
      <c r="AX33" s="585" t="s">
        <v>169</v>
      </c>
      <c r="AY33" s="586"/>
      <c r="AZ33" s="586"/>
      <c r="BA33" s="586"/>
      <c r="BB33" s="586"/>
      <c r="BC33" s="586"/>
      <c r="BD33" s="586"/>
      <c r="BE33" s="586"/>
      <c r="BF33" s="587"/>
      <c r="BG33" s="615">
        <v>99.4</v>
      </c>
      <c r="BH33" s="616"/>
      <c r="BI33" s="616"/>
      <c r="BJ33" s="616"/>
      <c r="BK33" s="616"/>
      <c r="BL33" s="616"/>
      <c r="BM33" s="617">
        <v>97.5</v>
      </c>
      <c r="BN33" s="616"/>
      <c r="BO33" s="616"/>
      <c r="BP33" s="616"/>
      <c r="BQ33" s="618"/>
      <c r="BR33" s="615">
        <v>98.7</v>
      </c>
      <c r="BS33" s="616"/>
      <c r="BT33" s="616"/>
      <c r="BU33" s="616"/>
      <c r="BV33" s="616"/>
      <c r="BW33" s="616"/>
      <c r="BX33" s="617">
        <v>96.7</v>
      </c>
      <c r="BY33" s="616"/>
      <c r="BZ33" s="616"/>
      <c r="CA33" s="616"/>
      <c r="CB33" s="618"/>
      <c r="CD33" s="572" t="s">
        <v>404</v>
      </c>
      <c r="CE33" s="573"/>
      <c r="CF33" s="573"/>
      <c r="CG33" s="573"/>
      <c r="CH33" s="573"/>
      <c r="CI33" s="573"/>
      <c r="CJ33" s="573"/>
      <c r="CK33" s="573"/>
      <c r="CL33" s="573"/>
      <c r="CM33" s="573"/>
      <c r="CN33" s="573"/>
      <c r="CO33" s="573"/>
      <c r="CP33" s="573"/>
      <c r="CQ33" s="574"/>
      <c r="CR33" s="566">
        <v>4570753</v>
      </c>
      <c r="CS33" s="601"/>
      <c r="CT33" s="601"/>
      <c r="CU33" s="601"/>
      <c r="CV33" s="601"/>
      <c r="CW33" s="601"/>
      <c r="CX33" s="601"/>
      <c r="CY33" s="602"/>
      <c r="CZ33" s="575">
        <v>41.1</v>
      </c>
      <c r="DA33" s="603"/>
      <c r="DB33" s="603"/>
      <c r="DC33" s="604"/>
      <c r="DD33" s="579">
        <v>3763821</v>
      </c>
      <c r="DE33" s="601"/>
      <c r="DF33" s="601"/>
      <c r="DG33" s="601"/>
      <c r="DH33" s="601"/>
      <c r="DI33" s="601"/>
      <c r="DJ33" s="601"/>
      <c r="DK33" s="602"/>
      <c r="DL33" s="579">
        <v>2329526</v>
      </c>
      <c r="DM33" s="601"/>
      <c r="DN33" s="601"/>
      <c r="DO33" s="601"/>
      <c r="DP33" s="601"/>
      <c r="DQ33" s="601"/>
      <c r="DR33" s="601"/>
      <c r="DS33" s="601"/>
      <c r="DT33" s="601"/>
      <c r="DU33" s="601"/>
      <c r="DV33" s="602"/>
      <c r="DW33" s="575">
        <v>40.9</v>
      </c>
      <c r="DX33" s="603"/>
      <c r="DY33" s="603"/>
      <c r="DZ33" s="603"/>
      <c r="EA33" s="603"/>
      <c r="EB33" s="603"/>
      <c r="EC33" s="605"/>
    </row>
    <row r="34" spans="2:133" ht="11.25" customHeight="1" x14ac:dyDescent="0.15">
      <c r="B34" s="572" t="s">
        <v>408</v>
      </c>
      <c r="C34" s="573"/>
      <c r="D34" s="573"/>
      <c r="E34" s="573"/>
      <c r="F34" s="573"/>
      <c r="G34" s="573"/>
      <c r="H34" s="573"/>
      <c r="I34" s="573"/>
      <c r="J34" s="573"/>
      <c r="K34" s="573"/>
      <c r="L34" s="573"/>
      <c r="M34" s="573"/>
      <c r="N34" s="573"/>
      <c r="O34" s="573"/>
      <c r="P34" s="573"/>
      <c r="Q34" s="574"/>
      <c r="R34" s="566">
        <v>870600</v>
      </c>
      <c r="S34" s="567"/>
      <c r="T34" s="567"/>
      <c r="U34" s="567"/>
      <c r="V34" s="567"/>
      <c r="W34" s="567"/>
      <c r="X34" s="567"/>
      <c r="Y34" s="568"/>
      <c r="Z34" s="569">
        <v>7.5</v>
      </c>
      <c r="AA34" s="569"/>
      <c r="AB34" s="569"/>
      <c r="AC34" s="569"/>
      <c r="AD34" s="570" t="s">
        <v>210</v>
      </c>
      <c r="AE34" s="570"/>
      <c r="AF34" s="570"/>
      <c r="AG34" s="570"/>
      <c r="AH34" s="570"/>
      <c r="AI34" s="570"/>
      <c r="AJ34" s="570"/>
      <c r="AK34" s="570"/>
      <c r="AL34" s="575" t="s">
        <v>210</v>
      </c>
      <c r="AM34" s="576"/>
      <c r="AN34" s="576"/>
      <c r="AO34" s="577"/>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2" t="s">
        <v>409</v>
      </c>
      <c r="CE34" s="573"/>
      <c r="CF34" s="573"/>
      <c r="CG34" s="573"/>
      <c r="CH34" s="573"/>
      <c r="CI34" s="573"/>
      <c r="CJ34" s="573"/>
      <c r="CK34" s="573"/>
      <c r="CL34" s="573"/>
      <c r="CM34" s="573"/>
      <c r="CN34" s="573"/>
      <c r="CO34" s="573"/>
      <c r="CP34" s="573"/>
      <c r="CQ34" s="574"/>
      <c r="CR34" s="566">
        <v>2002763</v>
      </c>
      <c r="CS34" s="567"/>
      <c r="CT34" s="567"/>
      <c r="CU34" s="567"/>
      <c r="CV34" s="567"/>
      <c r="CW34" s="567"/>
      <c r="CX34" s="567"/>
      <c r="CY34" s="568"/>
      <c r="CZ34" s="575">
        <v>18</v>
      </c>
      <c r="DA34" s="603"/>
      <c r="DB34" s="603"/>
      <c r="DC34" s="604"/>
      <c r="DD34" s="579">
        <v>1650690</v>
      </c>
      <c r="DE34" s="567"/>
      <c r="DF34" s="567"/>
      <c r="DG34" s="567"/>
      <c r="DH34" s="567"/>
      <c r="DI34" s="567"/>
      <c r="DJ34" s="567"/>
      <c r="DK34" s="568"/>
      <c r="DL34" s="579">
        <v>1063990</v>
      </c>
      <c r="DM34" s="567"/>
      <c r="DN34" s="567"/>
      <c r="DO34" s="567"/>
      <c r="DP34" s="567"/>
      <c r="DQ34" s="567"/>
      <c r="DR34" s="567"/>
      <c r="DS34" s="567"/>
      <c r="DT34" s="567"/>
      <c r="DU34" s="567"/>
      <c r="DV34" s="568"/>
      <c r="DW34" s="575">
        <v>18.7</v>
      </c>
      <c r="DX34" s="603"/>
      <c r="DY34" s="603"/>
      <c r="DZ34" s="603"/>
      <c r="EA34" s="603"/>
      <c r="EB34" s="603"/>
      <c r="EC34" s="605"/>
    </row>
    <row r="35" spans="2:133" ht="11.25" customHeight="1" x14ac:dyDescent="0.15">
      <c r="B35" s="572" t="s">
        <v>231</v>
      </c>
      <c r="C35" s="573"/>
      <c r="D35" s="573"/>
      <c r="E35" s="573"/>
      <c r="F35" s="573"/>
      <c r="G35" s="573"/>
      <c r="H35" s="573"/>
      <c r="I35" s="573"/>
      <c r="J35" s="573"/>
      <c r="K35" s="573"/>
      <c r="L35" s="573"/>
      <c r="M35" s="573"/>
      <c r="N35" s="573"/>
      <c r="O35" s="573"/>
      <c r="P35" s="573"/>
      <c r="Q35" s="574"/>
      <c r="R35" s="566">
        <v>16907</v>
      </c>
      <c r="S35" s="567"/>
      <c r="T35" s="567"/>
      <c r="U35" s="567"/>
      <c r="V35" s="567"/>
      <c r="W35" s="567"/>
      <c r="X35" s="567"/>
      <c r="Y35" s="568"/>
      <c r="Z35" s="569">
        <v>0.1</v>
      </c>
      <c r="AA35" s="569"/>
      <c r="AB35" s="569"/>
      <c r="AC35" s="569"/>
      <c r="AD35" s="570">
        <v>5990</v>
      </c>
      <c r="AE35" s="570"/>
      <c r="AF35" s="570"/>
      <c r="AG35" s="570"/>
      <c r="AH35" s="570"/>
      <c r="AI35" s="570"/>
      <c r="AJ35" s="570"/>
      <c r="AK35" s="570"/>
      <c r="AL35" s="575">
        <v>0.1</v>
      </c>
      <c r="AM35" s="576"/>
      <c r="AN35" s="576"/>
      <c r="AO35" s="577"/>
      <c r="AP35" s="15"/>
      <c r="AQ35" s="339" t="s">
        <v>411</v>
      </c>
      <c r="AR35" s="340"/>
      <c r="AS35" s="340"/>
      <c r="AT35" s="340"/>
      <c r="AU35" s="340"/>
      <c r="AV35" s="340"/>
      <c r="AW35" s="340"/>
      <c r="AX35" s="340"/>
      <c r="AY35" s="340"/>
      <c r="AZ35" s="340"/>
      <c r="BA35" s="340"/>
      <c r="BB35" s="340"/>
      <c r="BC35" s="340"/>
      <c r="BD35" s="340"/>
      <c r="BE35" s="340"/>
      <c r="BF35" s="382"/>
      <c r="BG35" s="339" t="s">
        <v>218</v>
      </c>
      <c r="BH35" s="340"/>
      <c r="BI35" s="340"/>
      <c r="BJ35" s="340"/>
      <c r="BK35" s="340"/>
      <c r="BL35" s="340"/>
      <c r="BM35" s="340"/>
      <c r="BN35" s="340"/>
      <c r="BO35" s="340"/>
      <c r="BP35" s="340"/>
      <c r="BQ35" s="340"/>
      <c r="BR35" s="340"/>
      <c r="BS35" s="340"/>
      <c r="BT35" s="340"/>
      <c r="BU35" s="340"/>
      <c r="BV35" s="340"/>
      <c r="BW35" s="340"/>
      <c r="BX35" s="340"/>
      <c r="BY35" s="340"/>
      <c r="BZ35" s="340"/>
      <c r="CA35" s="340"/>
      <c r="CB35" s="382"/>
      <c r="CD35" s="572" t="s">
        <v>413</v>
      </c>
      <c r="CE35" s="573"/>
      <c r="CF35" s="573"/>
      <c r="CG35" s="573"/>
      <c r="CH35" s="573"/>
      <c r="CI35" s="573"/>
      <c r="CJ35" s="573"/>
      <c r="CK35" s="573"/>
      <c r="CL35" s="573"/>
      <c r="CM35" s="573"/>
      <c r="CN35" s="573"/>
      <c r="CO35" s="573"/>
      <c r="CP35" s="573"/>
      <c r="CQ35" s="574"/>
      <c r="CR35" s="566">
        <v>10229</v>
      </c>
      <c r="CS35" s="601"/>
      <c r="CT35" s="601"/>
      <c r="CU35" s="601"/>
      <c r="CV35" s="601"/>
      <c r="CW35" s="601"/>
      <c r="CX35" s="601"/>
      <c r="CY35" s="602"/>
      <c r="CZ35" s="575">
        <v>0.1</v>
      </c>
      <c r="DA35" s="603"/>
      <c r="DB35" s="603"/>
      <c r="DC35" s="604"/>
      <c r="DD35" s="579">
        <v>2983</v>
      </c>
      <c r="DE35" s="601"/>
      <c r="DF35" s="601"/>
      <c r="DG35" s="601"/>
      <c r="DH35" s="601"/>
      <c r="DI35" s="601"/>
      <c r="DJ35" s="601"/>
      <c r="DK35" s="602"/>
      <c r="DL35" s="579">
        <v>1520</v>
      </c>
      <c r="DM35" s="601"/>
      <c r="DN35" s="601"/>
      <c r="DO35" s="601"/>
      <c r="DP35" s="601"/>
      <c r="DQ35" s="601"/>
      <c r="DR35" s="601"/>
      <c r="DS35" s="601"/>
      <c r="DT35" s="601"/>
      <c r="DU35" s="601"/>
      <c r="DV35" s="602"/>
      <c r="DW35" s="575">
        <v>0</v>
      </c>
      <c r="DX35" s="603"/>
      <c r="DY35" s="603"/>
      <c r="DZ35" s="603"/>
      <c r="EA35" s="603"/>
      <c r="EB35" s="603"/>
      <c r="EC35" s="605"/>
    </row>
    <row r="36" spans="2:133" ht="11.25" customHeight="1" x14ac:dyDescent="0.15">
      <c r="B36" s="572" t="s">
        <v>154</v>
      </c>
      <c r="C36" s="573"/>
      <c r="D36" s="573"/>
      <c r="E36" s="573"/>
      <c r="F36" s="573"/>
      <c r="G36" s="573"/>
      <c r="H36" s="573"/>
      <c r="I36" s="573"/>
      <c r="J36" s="573"/>
      <c r="K36" s="573"/>
      <c r="L36" s="573"/>
      <c r="M36" s="573"/>
      <c r="N36" s="573"/>
      <c r="O36" s="573"/>
      <c r="P36" s="573"/>
      <c r="Q36" s="574"/>
      <c r="R36" s="566">
        <v>1181772</v>
      </c>
      <c r="S36" s="567"/>
      <c r="T36" s="567"/>
      <c r="U36" s="567"/>
      <c r="V36" s="567"/>
      <c r="W36" s="567"/>
      <c r="X36" s="567"/>
      <c r="Y36" s="568"/>
      <c r="Z36" s="569">
        <v>10.1</v>
      </c>
      <c r="AA36" s="569"/>
      <c r="AB36" s="569"/>
      <c r="AC36" s="569"/>
      <c r="AD36" s="570" t="s">
        <v>210</v>
      </c>
      <c r="AE36" s="570"/>
      <c r="AF36" s="570"/>
      <c r="AG36" s="570"/>
      <c r="AH36" s="570"/>
      <c r="AI36" s="570"/>
      <c r="AJ36" s="570"/>
      <c r="AK36" s="570"/>
      <c r="AL36" s="575" t="s">
        <v>210</v>
      </c>
      <c r="AM36" s="576"/>
      <c r="AN36" s="576"/>
      <c r="AO36" s="577"/>
      <c r="AP36" s="15"/>
      <c r="AQ36" s="619" t="s">
        <v>394</v>
      </c>
      <c r="AR36" s="620"/>
      <c r="AS36" s="620"/>
      <c r="AT36" s="620"/>
      <c r="AU36" s="620"/>
      <c r="AV36" s="620"/>
      <c r="AW36" s="620"/>
      <c r="AX36" s="620"/>
      <c r="AY36" s="621"/>
      <c r="AZ36" s="558">
        <v>824807</v>
      </c>
      <c r="BA36" s="559"/>
      <c r="BB36" s="559"/>
      <c r="BC36" s="559"/>
      <c r="BD36" s="559"/>
      <c r="BE36" s="559"/>
      <c r="BF36" s="622"/>
      <c r="BG36" s="555" t="s">
        <v>239</v>
      </c>
      <c r="BH36" s="556"/>
      <c r="BI36" s="556"/>
      <c r="BJ36" s="556"/>
      <c r="BK36" s="556"/>
      <c r="BL36" s="556"/>
      <c r="BM36" s="556"/>
      <c r="BN36" s="556"/>
      <c r="BO36" s="556"/>
      <c r="BP36" s="556"/>
      <c r="BQ36" s="556"/>
      <c r="BR36" s="556"/>
      <c r="BS36" s="556"/>
      <c r="BT36" s="556"/>
      <c r="BU36" s="557"/>
      <c r="BV36" s="558">
        <v>26926</v>
      </c>
      <c r="BW36" s="559"/>
      <c r="BX36" s="559"/>
      <c r="BY36" s="559"/>
      <c r="BZ36" s="559"/>
      <c r="CA36" s="559"/>
      <c r="CB36" s="622"/>
      <c r="CD36" s="572" t="s">
        <v>32</v>
      </c>
      <c r="CE36" s="573"/>
      <c r="CF36" s="573"/>
      <c r="CG36" s="573"/>
      <c r="CH36" s="573"/>
      <c r="CI36" s="573"/>
      <c r="CJ36" s="573"/>
      <c r="CK36" s="573"/>
      <c r="CL36" s="573"/>
      <c r="CM36" s="573"/>
      <c r="CN36" s="573"/>
      <c r="CO36" s="573"/>
      <c r="CP36" s="573"/>
      <c r="CQ36" s="574"/>
      <c r="CR36" s="566">
        <v>1371764</v>
      </c>
      <c r="CS36" s="567"/>
      <c r="CT36" s="567"/>
      <c r="CU36" s="567"/>
      <c r="CV36" s="567"/>
      <c r="CW36" s="567"/>
      <c r="CX36" s="567"/>
      <c r="CY36" s="568"/>
      <c r="CZ36" s="575">
        <v>12.3</v>
      </c>
      <c r="DA36" s="603"/>
      <c r="DB36" s="603"/>
      <c r="DC36" s="604"/>
      <c r="DD36" s="579">
        <v>1098656</v>
      </c>
      <c r="DE36" s="567"/>
      <c r="DF36" s="567"/>
      <c r="DG36" s="567"/>
      <c r="DH36" s="567"/>
      <c r="DI36" s="567"/>
      <c r="DJ36" s="567"/>
      <c r="DK36" s="568"/>
      <c r="DL36" s="579">
        <v>612419</v>
      </c>
      <c r="DM36" s="567"/>
      <c r="DN36" s="567"/>
      <c r="DO36" s="567"/>
      <c r="DP36" s="567"/>
      <c r="DQ36" s="567"/>
      <c r="DR36" s="567"/>
      <c r="DS36" s="567"/>
      <c r="DT36" s="567"/>
      <c r="DU36" s="567"/>
      <c r="DV36" s="568"/>
      <c r="DW36" s="575">
        <v>10.8</v>
      </c>
      <c r="DX36" s="603"/>
      <c r="DY36" s="603"/>
      <c r="DZ36" s="603"/>
      <c r="EA36" s="603"/>
      <c r="EB36" s="603"/>
      <c r="EC36" s="605"/>
    </row>
    <row r="37" spans="2:133" ht="11.25" customHeight="1" x14ac:dyDescent="0.15">
      <c r="B37" s="572" t="s">
        <v>416</v>
      </c>
      <c r="C37" s="573"/>
      <c r="D37" s="573"/>
      <c r="E37" s="573"/>
      <c r="F37" s="573"/>
      <c r="G37" s="573"/>
      <c r="H37" s="573"/>
      <c r="I37" s="573"/>
      <c r="J37" s="573"/>
      <c r="K37" s="573"/>
      <c r="L37" s="573"/>
      <c r="M37" s="573"/>
      <c r="N37" s="573"/>
      <c r="O37" s="573"/>
      <c r="P37" s="573"/>
      <c r="Q37" s="574"/>
      <c r="R37" s="566">
        <v>307012</v>
      </c>
      <c r="S37" s="567"/>
      <c r="T37" s="567"/>
      <c r="U37" s="567"/>
      <c r="V37" s="567"/>
      <c r="W37" s="567"/>
      <c r="X37" s="567"/>
      <c r="Y37" s="568"/>
      <c r="Z37" s="569">
        <v>2.6</v>
      </c>
      <c r="AA37" s="569"/>
      <c r="AB37" s="569"/>
      <c r="AC37" s="569"/>
      <c r="AD37" s="570" t="s">
        <v>210</v>
      </c>
      <c r="AE37" s="570"/>
      <c r="AF37" s="570"/>
      <c r="AG37" s="570"/>
      <c r="AH37" s="570"/>
      <c r="AI37" s="570"/>
      <c r="AJ37" s="570"/>
      <c r="AK37" s="570"/>
      <c r="AL37" s="575" t="s">
        <v>210</v>
      </c>
      <c r="AM37" s="576"/>
      <c r="AN37" s="576"/>
      <c r="AO37" s="577"/>
      <c r="AQ37" s="623" t="s">
        <v>417</v>
      </c>
      <c r="AR37" s="624"/>
      <c r="AS37" s="624"/>
      <c r="AT37" s="624"/>
      <c r="AU37" s="624"/>
      <c r="AV37" s="624"/>
      <c r="AW37" s="624"/>
      <c r="AX37" s="624"/>
      <c r="AY37" s="625"/>
      <c r="AZ37" s="566">
        <v>39614</v>
      </c>
      <c r="BA37" s="567"/>
      <c r="BB37" s="567"/>
      <c r="BC37" s="567"/>
      <c r="BD37" s="601"/>
      <c r="BE37" s="601"/>
      <c r="BF37" s="614"/>
      <c r="BG37" s="572" t="s">
        <v>420</v>
      </c>
      <c r="BH37" s="573"/>
      <c r="BI37" s="573"/>
      <c r="BJ37" s="573"/>
      <c r="BK37" s="573"/>
      <c r="BL37" s="573"/>
      <c r="BM37" s="573"/>
      <c r="BN37" s="573"/>
      <c r="BO37" s="573"/>
      <c r="BP37" s="573"/>
      <c r="BQ37" s="573"/>
      <c r="BR37" s="573"/>
      <c r="BS37" s="573"/>
      <c r="BT37" s="573"/>
      <c r="BU37" s="574"/>
      <c r="BV37" s="566">
        <v>-1439</v>
      </c>
      <c r="BW37" s="567"/>
      <c r="BX37" s="567"/>
      <c r="BY37" s="567"/>
      <c r="BZ37" s="567"/>
      <c r="CA37" s="567"/>
      <c r="CB37" s="580"/>
      <c r="CD37" s="572" t="s">
        <v>168</v>
      </c>
      <c r="CE37" s="573"/>
      <c r="CF37" s="573"/>
      <c r="CG37" s="573"/>
      <c r="CH37" s="573"/>
      <c r="CI37" s="573"/>
      <c r="CJ37" s="573"/>
      <c r="CK37" s="573"/>
      <c r="CL37" s="573"/>
      <c r="CM37" s="573"/>
      <c r="CN37" s="573"/>
      <c r="CO37" s="573"/>
      <c r="CP37" s="573"/>
      <c r="CQ37" s="574"/>
      <c r="CR37" s="566">
        <v>416531</v>
      </c>
      <c r="CS37" s="601"/>
      <c r="CT37" s="601"/>
      <c r="CU37" s="601"/>
      <c r="CV37" s="601"/>
      <c r="CW37" s="601"/>
      <c r="CX37" s="601"/>
      <c r="CY37" s="602"/>
      <c r="CZ37" s="575">
        <v>3.7</v>
      </c>
      <c r="DA37" s="603"/>
      <c r="DB37" s="603"/>
      <c r="DC37" s="604"/>
      <c r="DD37" s="579">
        <v>416531</v>
      </c>
      <c r="DE37" s="601"/>
      <c r="DF37" s="601"/>
      <c r="DG37" s="601"/>
      <c r="DH37" s="601"/>
      <c r="DI37" s="601"/>
      <c r="DJ37" s="601"/>
      <c r="DK37" s="602"/>
      <c r="DL37" s="579">
        <v>416531</v>
      </c>
      <c r="DM37" s="601"/>
      <c r="DN37" s="601"/>
      <c r="DO37" s="601"/>
      <c r="DP37" s="601"/>
      <c r="DQ37" s="601"/>
      <c r="DR37" s="601"/>
      <c r="DS37" s="601"/>
      <c r="DT37" s="601"/>
      <c r="DU37" s="601"/>
      <c r="DV37" s="602"/>
      <c r="DW37" s="575">
        <v>7.3</v>
      </c>
      <c r="DX37" s="603"/>
      <c r="DY37" s="603"/>
      <c r="DZ37" s="603"/>
      <c r="EA37" s="603"/>
      <c r="EB37" s="603"/>
      <c r="EC37" s="605"/>
    </row>
    <row r="38" spans="2:133" ht="11.25" customHeight="1" x14ac:dyDescent="0.15">
      <c r="B38" s="572" t="s">
        <v>297</v>
      </c>
      <c r="C38" s="573"/>
      <c r="D38" s="573"/>
      <c r="E38" s="573"/>
      <c r="F38" s="573"/>
      <c r="G38" s="573"/>
      <c r="H38" s="573"/>
      <c r="I38" s="573"/>
      <c r="J38" s="573"/>
      <c r="K38" s="573"/>
      <c r="L38" s="573"/>
      <c r="M38" s="573"/>
      <c r="N38" s="573"/>
      <c r="O38" s="573"/>
      <c r="P38" s="573"/>
      <c r="Q38" s="574"/>
      <c r="R38" s="566">
        <v>230366</v>
      </c>
      <c r="S38" s="567"/>
      <c r="T38" s="567"/>
      <c r="U38" s="567"/>
      <c r="V38" s="567"/>
      <c r="W38" s="567"/>
      <c r="X38" s="567"/>
      <c r="Y38" s="568"/>
      <c r="Z38" s="569">
        <v>2</v>
      </c>
      <c r="AA38" s="569"/>
      <c r="AB38" s="569"/>
      <c r="AC38" s="569"/>
      <c r="AD38" s="570" t="s">
        <v>210</v>
      </c>
      <c r="AE38" s="570"/>
      <c r="AF38" s="570"/>
      <c r="AG38" s="570"/>
      <c r="AH38" s="570"/>
      <c r="AI38" s="570"/>
      <c r="AJ38" s="570"/>
      <c r="AK38" s="570"/>
      <c r="AL38" s="575" t="s">
        <v>210</v>
      </c>
      <c r="AM38" s="576"/>
      <c r="AN38" s="576"/>
      <c r="AO38" s="577"/>
      <c r="AQ38" s="623" t="s">
        <v>319</v>
      </c>
      <c r="AR38" s="624"/>
      <c r="AS38" s="624"/>
      <c r="AT38" s="624"/>
      <c r="AU38" s="624"/>
      <c r="AV38" s="624"/>
      <c r="AW38" s="624"/>
      <c r="AX38" s="624"/>
      <c r="AY38" s="625"/>
      <c r="AZ38" s="566">
        <v>31711</v>
      </c>
      <c r="BA38" s="567"/>
      <c r="BB38" s="567"/>
      <c r="BC38" s="567"/>
      <c r="BD38" s="601"/>
      <c r="BE38" s="601"/>
      <c r="BF38" s="614"/>
      <c r="BG38" s="572" t="s">
        <v>421</v>
      </c>
      <c r="BH38" s="573"/>
      <c r="BI38" s="573"/>
      <c r="BJ38" s="573"/>
      <c r="BK38" s="573"/>
      <c r="BL38" s="573"/>
      <c r="BM38" s="573"/>
      <c r="BN38" s="573"/>
      <c r="BO38" s="573"/>
      <c r="BP38" s="573"/>
      <c r="BQ38" s="573"/>
      <c r="BR38" s="573"/>
      <c r="BS38" s="573"/>
      <c r="BT38" s="573"/>
      <c r="BU38" s="574"/>
      <c r="BV38" s="566">
        <v>2009</v>
      </c>
      <c r="BW38" s="567"/>
      <c r="BX38" s="567"/>
      <c r="BY38" s="567"/>
      <c r="BZ38" s="567"/>
      <c r="CA38" s="567"/>
      <c r="CB38" s="580"/>
      <c r="CD38" s="572" t="s">
        <v>422</v>
      </c>
      <c r="CE38" s="573"/>
      <c r="CF38" s="573"/>
      <c r="CG38" s="573"/>
      <c r="CH38" s="573"/>
      <c r="CI38" s="573"/>
      <c r="CJ38" s="573"/>
      <c r="CK38" s="573"/>
      <c r="CL38" s="573"/>
      <c r="CM38" s="573"/>
      <c r="CN38" s="573"/>
      <c r="CO38" s="573"/>
      <c r="CP38" s="573"/>
      <c r="CQ38" s="574"/>
      <c r="CR38" s="566">
        <v>793096</v>
      </c>
      <c r="CS38" s="567"/>
      <c r="CT38" s="567"/>
      <c r="CU38" s="567"/>
      <c r="CV38" s="567"/>
      <c r="CW38" s="567"/>
      <c r="CX38" s="567"/>
      <c r="CY38" s="568"/>
      <c r="CZ38" s="575">
        <v>7.1</v>
      </c>
      <c r="DA38" s="603"/>
      <c r="DB38" s="603"/>
      <c r="DC38" s="604"/>
      <c r="DD38" s="579">
        <v>648799</v>
      </c>
      <c r="DE38" s="567"/>
      <c r="DF38" s="567"/>
      <c r="DG38" s="567"/>
      <c r="DH38" s="567"/>
      <c r="DI38" s="567"/>
      <c r="DJ38" s="567"/>
      <c r="DK38" s="568"/>
      <c r="DL38" s="579">
        <v>640197</v>
      </c>
      <c r="DM38" s="567"/>
      <c r="DN38" s="567"/>
      <c r="DO38" s="567"/>
      <c r="DP38" s="567"/>
      <c r="DQ38" s="567"/>
      <c r="DR38" s="567"/>
      <c r="DS38" s="567"/>
      <c r="DT38" s="567"/>
      <c r="DU38" s="567"/>
      <c r="DV38" s="568"/>
      <c r="DW38" s="575">
        <v>11.2</v>
      </c>
      <c r="DX38" s="603"/>
      <c r="DY38" s="603"/>
      <c r="DZ38" s="603"/>
      <c r="EA38" s="603"/>
      <c r="EB38" s="603"/>
      <c r="EC38" s="605"/>
    </row>
    <row r="39" spans="2:133" ht="11.25" customHeight="1" x14ac:dyDescent="0.15">
      <c r="B39" s="572" t="s">
        <v>405</v>
      </c>
      <c r="C39" s="573"/>
      <c r="D39" s="573"/>
      <c r="E39" s="573"/>
      <c r="F39" s="573"/>
      <c r="G39" s="573"/>
      <c r="H39" s="573"/>
      <c r="I39" s="573"/>
      <c r="J39" s="573"/>
      <c r="K39" s="573"/>
      <c r="L39" s="573"/>
      <c r="M39" s="573"/>
      <c r="N39" s="573"/>
      <c r="O39" s="573"/>
      <c r="P39" s="573"/>
      <c r="Q39" s="574"/>
      <c r="R39" s="566">
        <v>133971</v>
      </c>
      <c r="S39" s="567"/>
      <c r="T39" s="567"/>
      <c r="U39" s="567"/>
      <c r="V39" s="567"/>
      <c r="W39" s="567"/>
      <c r="X39" s="567"/>
      <c r="Y39" s="568"/>
      <c r="Z39" s="569">
        <v>1.1000000000000001</v>
      </c>
      <c r="AA39" s="569"/>
      <c r="AB39" s="569"/>
      <c r="AC39" s="569"/>
      <c r="AD39" s="570">
        <v>4928</v>
      </c>
      <c r="AE39" s="570"/>
      <c r="AF39" s="570"/>
      <c r="AG39" s="570"/>
      <c r="AH39" s="570"/>
      <c r="AI39" s="570"/>
      <c r="AJ39" s="570"/>
      <c r="AK39" s="570"/>
      <c r="AL39" s="575">
        <v>0.1</v>
      </c>
      <c r="AM39" s="576"/>
      <c r="AN39" s="576"/>
      <c r="AO39" s="577"/>
      <c r="AQ39" s="623" t="s">
        <v>423</v>
      </c>
      <c r="AR39" s="624"/>
      <c r="AS39" s="624"/>
      <c r="AT39" s="624"/>
      <c r="AU39" s="624"/>
      <c r="AV39" s="624"/>
      <c r="AW39" s="624"/>
      <c r="AX39" s="624"/>
      <c r="AY39" s="625"/>
      <c r="AZ39" s="566" t="s">
        <v>210</v>
      </c>
      <c r="BA39" s="567"/>
      <c r="BB39" s="567"/>
      <c r="BC39" s="567"/>
      <c r="BD39" s="601"/>
      <c r="BE39" s="601"/>
      <c r="BF39" s="614"/>
      <c r="BG39" s="572" t="s">
        <v>348</v>
      </c>
      <c r="BH39" s="573"/>
      <c r="BI39" s="573"/>
      <c r="BJ39" s="573"/>
      <c r="BK39" s="573"/>
      <c r="BL39" s="573"/>
      <c r="BM39" s="573"/>
      <c r="BN39" s="573"/>
      <c r="BO39" s="573"/>
      <c r="BP39" s="573"/>
      <c r="BQ39" s="573"/>
      <c r="BR39" s="573"/>
      <c r="BS39" s="573"/>
      <c r="BT39" s="573"/>
      <c r="BU39" s="574"/>
      <c r="BV39" s="566">
        <v>3117</v>
      </c>
      <c r="BW39" s="567"/>
      <c r="BX39" s="567"/>
      <c r="BY39" s="567"/>
      <c r="BZ39" s="567"/>
      <c r="CA39" s="567"/>
      <c r="CB39" s="580"/>
      <c r="CD39" s="572" t="s">
        <v>427</v>
      </c>
      <c r="CE39" s="573"/>
      <c r="CF39" s="573"/>
      <c r="CG39" s="573"/>
      <c r="CH39" s="573"/>
      <c r="CI39" s="573"/>
      <c r="CJ39" s="573"/>
      <c r="CK39" s="573"/>
      <c r="CL39" s="573"/>
      <c r="CM39" s="573"/>
      <c r="CN39" s="573"/>
      <c r="CO39" s="573"/>
      <c r="CP39" s="573"/>
      <c r="CQ39" s="574"/>
      <c r="CR39" s="566">
        <v>366501</v>
      </c>
      <c r="CS39" s="601"/>
      <c r="CT39" s="601"/>
      <c r="CU39" s="601"/>
      <c r="CV39" s="601"/>
      <c r="CW39" s="601"/>
      <c r="CX39" s="601"/>
      <c r="CY39" s="602"/>
      <c r="CZ39" s="575">
        <v>3.3</v>
      </c>
      <c r="DA39" s="603"/>
      <c r="DB39" s="603"/>
      <c r="DC39" s="604"/>
      <c r="DD39" s="579">
        <v>351293</v>
      </c>
      <c r="DE39" s="601"/>
      <c r="DF39" s="601"/>
      <c r="DG39" s="601"/>
      <c r="DH39" s="601"/>
      <c r="DI39" s="601"/>
      <c r="DJ39" s="601"/>
      <c r="DK39" s="602"/>
      <c r="DL39" s="579" t="s">
        <v>210</v>
      </c>
      <c r="DM39" s="601"/>
      <c r="DN39" s="601"/>
      <c r="DO39" s="601"/>
      <c r="DP39" s="601"/>
      <c r="DQ39" s="601"/>
      <c r="DR39" s="601"/>
      <c r="DS39" s="601"/>
      <c r="DT39" s="601"/>
      <c r="DU39" s="601"/>
      <c r="DV39" s="602"/>
      <c r="DW39" s="575" t="s">
        <v>210</v>
      </c>
      <c r="DX39" s="603"/>
      <c r="DY39" s="603"/>
      <c r="DZ39" s="603"/>
      <c r="EA39" s="603"/>
      <c r="EB39" s="603"/>
      <c r="EC39" s="605"/>
    </row>
    <row r="40" spans="2:133" ht="11.25" customHeight="1" x14ac:dyDescent="0.15">
      <c r="B40" s="572" t="s">
        <v>428</v>
      </c>
      <c r="C40" s="573"/>
      <c r="D40" s="573"/>
      <c r="E40" s="573"/>
      <c r="F40" s="573"/>
      <c r="G40" s="573"/>
      <c r="H40" s="573"/>
      <c r="I40" s="573"/>
      <c r="J40" s="573"/>
      <c r="K40" s="573"/>
      <c r="L40" s="573"/>
      <c r="M40" s="573"/>
      <c r="N40" s="573"/>
      <c r="O40" s="573"/>
      <c r="P40" s="573"/>
      <c r="Q40" s="574"/>
      <c r="R40" s="566">
        <v>873113</v>
      </c>
      <c r="S40" s="567"/>
      <c r="T40" s="567"/>
      <c r="U40" s="567"/>
      <c r="V40" s="567"/>
      <c r="W40" s="567"/>
      <c r="X40" s="567"/>
      <c r="Y40" s="568"/>
      <c r="Z40" s="569">
        <v>7.5</v>
      </c>
      <c r="AA40" s="569"/>
      <c r="AB40" s="569"/>
      <c r="AC40" s="569"/>
      <c r="AD40" s="570" t="s">
        <v>210</v>
      </c>
      <c r="AE40" s="570"/>
      <c r="AF40" s="570"/>
      <c r="AG40" s="570"/>
      <c r="AH40" s="570"/>
      <c r="AI40" s="570"/>
      <c r="AJ40" s="570"/>
      <c r="AK40" s="570"/>
      <c r="AL40" s="575" t="s">
        <v>210</v>
      </c>
      <c r="AM40" s="576"/>
      <c r="AN40" s="576"/>
      <c r="AO40" s="577"/>
      <c r="AQ40" s="623" t="s">
        <v>19</v>
      </c>
      <c r="AR40" s="624"/>
      <c r="AS40" s="624"/>
      <c r="AT40" s="624"/>
      <c r="AU40" s="624"/>
      <c r="AV40" s="624"/>
      <c r="AW40" s="624"/>
      <c r="AX40" s="624"/>
      <c r="AY40" s="625"/>
      <c r="AZ40" s="566" t="s">
        <v>210</v>
      </c>
      <c r="BA40" s="567"/>
      <c r="BB40" s="567"/>
      <c r="BC40" s="567"/>
      <c r="BD40" s="601"/>
      <c r="BE40" s="601"/>
      <c r="BF40" s="614"/>
      <c r="BG40" s="655" t="s">
        <v>429</v>
      </c>
      <c r="BH40" s="656"/>
      <c r="BI40" s="656"/>
      <c r="BJ40" s="656"/>
      <c r="BK40" s="656"/>
      <c r="BL40" s="49"/>
      <c r="BM40" s="573" t="s">
        <v>430</v>
      </c>
      <c r="BN40" s="573"/>
      <c r="BO40" s="573"/>
      <c r="BP40" s="573"/>
      <c r="BQ40" s="573"/>
      <c r="BR40" s="573"/>
      <c r="BS40" s="573"/>
      <c r="BT40" s="573"/>
      <c r="BU40" s="574"/>
      <c r="BV40" s="566">
        <v>89</v>
      </c>
      <c r="BW40" s="567"/>
      <c r="BX40" s="567"/>
      <c r="BY40" s="567"/>
      <c r="BZ40" s="567"/>
      <c r="CA40" s="567"/>
      <c r="CB40" s="580"/>
      <c r="CD40" s="572" t="s">
        <v>149</v>
      </c>
      <c r="CE40" s="573"/>
      <c r="CF40" s="573"/>
      <c r="CG40" s="573"/>
      <c r="CH40" s="573"/>
      <c r="CI40" s="573"/>
      <c r="CJ40" s="573"/>
      <c r="CK40" s="573"/>
      <c r="CL40" s="573"/>
      <c r="CM40" s="573"/>
      <c r="CN40" s="573"/>
      <c r="CO40" s="573"/>
      <c r="CP40" s="573"/>
      <c r="CQ40" s="574"/>
      <c r="CR40" s="566">
        <v>26400</v>
      </c>
      <c r="CS40" s="567"/>
      <c r="CT40" s="567"/>
      <c r="CU40" s="567"/>
      <c r="CV40" s="567"/>
      <c r="CW40" s="567"/>
      <c r="CX40" s="567"/>
      <c r="CY40" s="568"/>
      <c r="CZ40" s="575">
        <v>0.2</v>
      </c>
      <c r="DA40" s="603"/>
      <c r="DB40" s="603"/>
      <c r="DC40" s="604"/>
      <c r="DD40" s="579">
        <v>11400</v>
      </c>
      <c r="DE40" s="567"/>
      <c r="DF40" s="567"/>
      <c r="DG40" s="567"/>
      <c r="DH40" s="567"/>
      <c r="DI40" s="567"/>
      <c r="DJ40" s="567"/>
      <c r="DK40" s="568"/>
      <c r="DL40" s="579">
        <v>11400</v>
      </c>
      <c r="DM40" s="567"/>
      <c r="DN40" s="567"/>
      <c r="DO40" s="567"/>
      <c r="DP40" s="567"/>
      <c r="DQ40" s="567"/>
      <c r="DR40" s="567"/>
      <c r="DS40" s="567"/>
      <c r="DT40" s="567"/>
      <c r="DU40" s="567"/>
      <c r="DV40" s="568"/>
      <c r="DW40" s="575">
        <v>0.2</v>
      </c>
      <c r="DX40" s="603"/>
      <c r="DY40" s="603"/>
      <c r="DZ40" s="603"/>
      <c r="EA40" s="603"/>
      <c r="EB40" s="603"/>
      <c r="EC40" s="605"/>
    </row>
    <row r="41" spans="2:133" ht="11.25" customHeight="1" x14ac:dyDescent="0.15">
      <c r="B41" s="572" t="s">
        <v>431</v>
      </c>
      <c r="C41" s="573"/>
      <c r="D41" s="573"/>
      <c r="E41" s="573"/>
      <c r="F41" s="573"/>
      <c r="G41" s="573"/>
      <c r="H41" s="573"/>
      <c r="I41" s="573"/>
      <c r="J41" s="573"/>
      <c r="K41" s="573"/>
      <c r="L41" s="573"/>
      <c r="M41" s="573"/>
      <c r="N41" s="573"/>
      <c r="O41" s="573"/>
      <c r="P41" s="573"/>
      <c r="Q41" s="574"/>
      <c r="R41" s="566" t="s">
        <v>210</v>
      </c>
      <c r="S41" s="567"/>
      <c r="T41" s="567"/>
      <c r="U41" s="567"/>
      <c r="V41" s="567"/>
      <c r="W41" s="567"/>
      <c r="X41" s="567"/>
      <c r="Y41" s="568"/>
      <c r="Z41" s="569" t="s">
        <v>210</v>
      </c>
      <c r="AA41" s="569"/>
      <c r="AB41" s="569"/>
      <c r="AC41" s="569"/>
      <c r="AD41" s="570" t="s">
        <v>210</v>
      </c>
      <c r="AE41" s="570"/>
      <c r="AF41" s="570"/>
      <c r="AG41" s="570"/>
      <c r="AH41" s="570"/>
      <c r="AI41" s="570"/>
      <c r="AJ41" s="570"/>
      <c r="AK41" s="570"/>
      <c r="AL41" s="575" t="s">
        <v>210</v>
      </c>
      <c r="AM41" s="576"/>
      <c r="AN41" s="576"/>
      <c r="AO41" s="577"/>
      <c r="AQ41" s="623" t="s">
        <v>432</v>
      </c>
      <c r="AR41" s="624"/>
      <c r="AS41" s="624"/>
      <c r="AT41" s="624"/>
      <c r="AU41" s="624"/>
      <c r="AV41" s="624"/>
      <c r="AW41" s="624"/>
      <c r="AX41" s="624"/>
      <c r="AY41" s="625"/>
      <c r="AZ41" s="566">
        <v>190243</v>
      </c>
      <c r="BA41" s="567"/>
      <c r="BB41" s="567"/>
      <c r="BC41" s="567"/>
      <c r="BD41" s="601"/>
      <c r="BE41" s="601"/>
      <c r="BF41" s="614"/>
      <c r="BG41" s="655"/>
      <c r="BH41" s="656"/>
      <c r="BI41" s="656"/>
      <c r="BJ41" s="656"/>
      <c r="BK41" s="656"/>
      <c r="BL41" s="49"/>
      <c r="BM41" s="573" t="s">
        <v>354</v>
      </c>
      <c r="BN41" s="573"/>
      <c r="BO41" s="573"/>
      <c r="BP41" s="573"/>
      <c r="BQ41" s="573"/>
      <c r="BR41" s="573"/>
      <c r="BS41" s="573"/>
      <c r="BT41" s="573"/>
      <c r="BU41" s="574"/>
      <c r="BV41" s="566" t="s">
        <v>210</v>
      </c>
      <c r="BW41" s="567"/>
      <c r="BX41" s="567"/>
      <c r="BY41" s="567"/>
      <c r="BZ41" s="567"/>
      <c r="CA41" s="567"/>
      <c r="CB41" s="580"/>
      <c r="CD41" s="572" t="s">
        <v>292</v>
      </c>
      <c r="CE41" s="573"/>
      <c r="CF41" s="573"/>
      <c r="CG41" s="573"/>
      <c r="CH41" s="573"/>
      <c r="CI41" s="573"/>
      <c r="CJ41" s="573"/>
      <c r="CK41" s="573"/>
      <c r="CL41" s="573"/>
      <c r="CM41" s="573"/>
      <c r="CN41" s="573"/>
      <c r="CO41" s="573"/>
      <c r="CP41" s="573"/>
      <c r="CQ41" s="574"/>
      <c r="CR41" s="566" t="s">
        <v>210</v>
      </c>
      <c r="CS41" s="601"/>
      <c r="CT41" s="601"/>
      <c r="CU41" s="601"/>
      <c r="CV41" s="601"/>
      <c r="CW41" s="601"/>
      <c r="CX41" s="601"/>
      <c r="CY41" s="602"/>
      <c r="CZ41" s="575" t="s">
        <v>210</v>
      </c>
      <c r="DA41" s="603"/>
      <c r="DB41" s="603"/>
      <c r="DC41" s="604"/>
      <c r="DD41" s="579" t="s">
        <v>210</v>
      </c>
      <c r="DE41" s="601"/>
      <c r="DF41" s="601"/>
      <c r="DG41" s="601"/>
      <c r="DH41" s="601"/>
      <c r="DI41" s="601"/>
      <c r="DJ41" s="601"/>
      <c r="DK41" s="602"/>
      <c r="DL41" s="626"/>
      <c r="DM41" s="627"/>
      <c r="DN41" s="627"/>
      <c r="DO41" s="627"/>
      <c r="DP41" s="627"/>
      <c r="DQ41" s="627"/>
      <c r="DR41" s="627"/>
      <c r="DS41" s="627"/>
      <c r="DT41" s="627"/>
      <c r="DU41" s="627"/>
      <c r="DV41" s="628"/>
      <c r="DW41" s="629"/>
      <c r="DX41" s="630"/>
      <c r="DY41" s="630"/>
      <c r="DZ41" s="630"/>
      <c r="EA41" s="630"/>
      <c r="EB41" s="630"/>
      <c r="EC41" s="631"/>
    </row>
    <row r="42" spans="2:133" ht="11.25" customHeight="1" x14ac:dyDescent="0.15">
      <c r="B42" s="572" t="s">
        <v>433</v>
      </c>
      <c r="C42" s="573"/>
      <c r="D42" s="573"/>
      <c r="E42" s="573"/>
      <c r="F42" s="573"/>
      <c r="G42" s="573"/>
      <c r="H42" s="573"/>
      <c r="I42" s="573"/>
      <c r="J42" s="573"/>
      <c r="K42" s="573"/>
      <c r="L42" s="573"/>
      <c r="M42" s="573"/>
      <c r="N42" s="573"/>
      <c r="O42" s="573"/>
      <c r="P42" s="573"/>
      <c r="Q42" s="574"/>
      <c r="R42" s="566" t="s">
        <v>210</v>
      </c>
      <c r="S42" s="567"/>
      <c r="T42" s="567"/>
      <c r="U42" s="567"/>
      <c r="V42" s="567"/>
      <c r="W42" s="567"/>
      <c r="X42" s="567"/>
      <c r="Y42" s="568"/>
      <c r="Z42" s="569" t="s">
        <v>210</v>
      </c>
      <c r="AA42" s="569"/>
      <c r="AB42" s="569"/>
      <c r="AC42" s="569"/>
      <c r="AD42" s="570" t="s">
        <v>210</v>
      </c>
      <c r="AE42" s="570"/>
      <c r="AF42" s="570"/>
      <c r="AG42" s="570"/>
      <c r="AH42" s="570"/>
      <c r="AI42" s="570"/>
      <c r="AJ42" s="570"/>
      <c r="AK42" s="570"/>
      <c r="AL42" s="575" t="s">
        <v>210</v>
      </c>
      <c r="AM42" s="576"/>
      <c r="AN42" s="576"/>
      <c r="AO42" s="577"/>
      <c r="AQ42" s="632" t="s">
        <v>434</v>
      </c>
      <c r="AR42" s="633"/>
      <c r="AS42" s="633"/>
      <c r="AT42" s="633"/>
      <c r="AU42" s="633"/>
      <c r="AV42" s="633"/>
      <c r="AW42" s="633"/>
      <c r="AX42" s="633"/>
      <c r="AY42" s="634"/>
      <c r="AZ42" s="635">
        <v>563239</v>
      </c>
      <c r="BA42" s="636"/>
      <c r="BB42" s="636"/>
      <c r="BC42" s="636"/>
      <c r="BD42" s="616"/>
      <c r="BE42" s="616"/>
      <c r="BF42" s="618"/>
      <c r="BG42" s="523"/>
      <c r="BH42" s="524"/>
      <c r="BI42" s="524"/>
      <c r="BJ42" s="524"/>
      <c r="BK42" s="524"/>
      <c r="BL42" s="19"/>
      <c r="BM42" s="586" t="s">
        <v>213</v>
      </c>
      <c r="BN42" s="586"/>
      <c r="BO42" s="586"/>
      <c r="BP42" s="586"/>
      <c r="BQ42" s="586"/>
      <c r="BR42" s="586"/>
      <c r="BS42" s="586"/>
      <c r="BT42" s="586"/>
      <c r="BU42" s="587"/>
      <c r="BV42" s="635">
        <v>385</v>
      </c>
      <c r="BW42" s="636"/>
      <c r="BX42" s="636"/>
      <c r="BY42" s="636"/>
      <c r="BZ42" s="636"/>
      <c r="CA42" s="636"/>
      <c r="CB42" s="637"/>
      <c r="CD42" s="572" t="s">
        <v>287</v>
      </c>
      <c r="CE42" s="573"/>
      <c r="CF42" s="573"/>
      <c r="CG42" s="573"/>
      <c r="CH42" s="573"/>
      <c r="CI42" s="573"/>
      <c r="CJ42" s="573"/>
      <c r="CK42" s="573"/>
      <c r="CL42" s="573"/>
      <c r="CM42" s="573"/>
      <c r="CN42" s="573"/>
      <c r="CO42" s="573"/>
      <c r="CP42" s="573"/>
      <c r="CQ42" s="574"/>
      <c r="CR42" s="566">
        <v>2340627</v>
      </c>
      <c r="CS42" s="601"/>
      <c r="CT42" s="601"/>
      <c r="CU42" s="601"/>
      <c r="CV42" s="601"/>
      <c r="CW42" s="601"/>
      <c r="CX42" s="601"/>
      <c r="CY42" s="602"/>
      <c r="CZ42" s="575">
        <v>21</v>
      </c>
      <c r="DA42" s="603"/>
      <c r="DB42" s="603"/>
      <c r="DC42" s="604"/>
      <c r="DD42" s="579">
        <v>759014</v>
      </c>
      <c r="DE42" s="601"/>
      <c r="DF42" s="601"/>
      <c r="DG42" s="601"/>
      <c r="DH42" s="601"/>
      <c r="DI42" s="601"/>
      <c r="DJ42" s="601"/>
      <c r="DK42" s="602"/>
      <c r="DL42" s="626"/>
      <c r="DM42" s="627"/>
      <c r="DN42" s="627"/>
      <c r="DO42" s="627"/>
      <c r="DP42" s="627"/>
      <c r="DQ42" s="627"/>
      <c r="DR42" s="627"/>
      <c r="DS42" s="627"/>
      <c r="DT42" s="627"/>
      <c r="DU42" s="627"/>
      <c r="DV42" s="628"/>
      <c r="DW42" s="629"/>
      <c r="DX42" s="630"/>
      <c r="DY42" s="630"/>
      <c r="DZ42" s="630"/>
      <c r="EA42" s="630"/>
      <c r="EB42" s="630"/>
      <c r="EC42" s="631"/>
    </row>
    <row r="43" spans="2:133" ht="11.25" customHeight="1" x14ac:dyDescent="0.15">
      <c r="B43" s="572" t="s">
        <v>435</v>
      </c>
      <c r="C43" s="573"/>
      <c r="D43" s="573"/>
      <c r="E43" s="573"/>
      <c r="F43" s="573"/>
      <c r="G43" s="573"/>
      <c r="H43" s="573"/>
      <c r="I43" s="573"/>
      <c r="J43" s="573"/>
      <c r="K43" s="573"/>
      <c r="L43" s="573"/>
      <c r="M43" s="573"/>
      <c r="N43" s="573"/>
      <c r="O43" s="573"/>
      <c r="P43" s="573"/>
      <c r="Q43" s="574"/>
      <c r="R43" s="566">
        <v>188113</v>
      </c>
      <c r="S43" s="567"/>
      <c r="T43" s="567"/>
      <c r="U43" s="567"/>
      <c r="V43" s="567"/>
      <c r="W43" s="567"/>
      <c r="X43" s="567"/>
      <c r="Y43" s="568"/>
      <c r="Z43" s="569">
        <v>1.6</v>
      </c>
      <c r="AA43" s="569"/>
      <c r="AB43" s="569"/>
      <c r="AC43" s="569"/>
      <c r="AD43" s="570" t="s">
        <v>210</v>
      </c>
      <c r="AE43" s="570"/>
      <c r="AF43" s="570"/>
      <c r="AG43" s="570"/>
      <c r="AH43" s="570"/>
      <c r="AI43" s="570"/>
      <c r="AJ43" s="570"/>
      <c r="AK43" s="570"/>
      <c r="AL43" s="575" t="s">
        <v>210</v>
      </c>
      <c r="AM43" s="576"/>
      <c r="AN43" s="576"/>
      <c r="AO43" s="577"/>
      <c r="CD43" s="572" t="s">
        <v>94</v>
      </c>
      <c r="CE43" s="573"/>
      <c r="CF43" s="573"/>
      <c r="CG43" s="573"/>
      <c r="CH43" s="573"/>
      <c r="CI43" s="573"/>
      <c r="CJ43" s="573"/>
      <c r="CK43" s="573"/>
      <c r="CL43" s="573"/>
      <c r="CM43" s="573"/>
      <c r="CN43" s="573"/>
      <c r="CO43" s="573"/>
      <c r="CP43" s="573"/>
      <c r="CQ43" s="574"/>
      <c r="CR43" s="566">
        <v>25216</v>
      </c>
      <c r="CS43" s="601"/>
      <c r="CT43" s="601"/>
      <c r="CU43" s="601"/>
      <c r="CV43" s="601"/>
      <c r="CW43" s="601"/>
      <c r="CX43" s="601"/>
      <c r="CY43" s="602"/>
      <c r="CZ43" s="575">
        <v>0.2</v>
      </c>
      <c r="DA43" s="603"/>
      <c r="DB43" s="603"/>
      <c r="DC43" s="604"/>
      <c r="DD43" s="579">
        <v>13470</v>
      </c>
      <c r="DE43" s="601"/>
      <c r="DF43" s="601"/>
      <c r="DG43" s="601"/>
      <c r="DH43" s="601"/>
      <c r="DI43" s="601"/>
      <c r="DJ43" s="601"/>
      <c r="DK43" s="602"/>
      <c r="DL43" s="626"/>
      <c r="DM43" s="627"/>
      <c r="DN43" s="627"/>
      <c r="DO43" s="627"/>
      <c r="DP43" s="627"/>
      <c r="DQ43" s="627"/>
      <c r="DR43" s="627"/>
      <c r="DS43" s="627"/>
      <c r="DT43" s="627"/>
      <c r="DU43" s="627"/>
      <c r="DV43" s="628"/>
      <c r="DW43" s="629"/>
      <c r="DX43" s="630"/>
      <c r="DY43" s="630"/>
      <c r="DZ43" s="630"/>
      <c r="EA43" s="630"/>
      <c r="EB43" s="630"/>
      <c r="EC43" s="631"/>
    </row>
    <row r="44" spans="2:133" ht="11.25" customHeight="1" x14ac:dyDescent="0.15">
      <c r="B44" s="585" t="s">
        <v>436</v>
      </c>
      <c r="C44" s="586"/>
      <c r="D44" s="586"/>
      <c r="E44" s="586"/>
      <c r="F44" s="586"/>
      <c r="G44" s="586"/>
      <c r="H44" s="586"/>
      <c r="I44" s="586"/>
      <c r="J44" s="586"/>
      <c r="K44" s="586"/>
      <c r="L44" s="586"/>
      <c r="M44" s="586"/>
      <c r="N44" s="586"/>
      <c r="O44" s="586"/>
      <c r="P44" s="586"/>
      <c r="Q44" s="587"/>
      <c r="R44" s="635">
        <v>11674010</v>
      </c>
      <c r="S44" s="636"/>
      <c r="T44" s="636"/>
      <c r="U44" s="636"/>
      <c r="V44" s="636"/>
      <c r="W44" s="636"/>
      <c r="X44" s="636"/>
      <c r="Y44" s="638"/>
      <c r="Z44" s="639">
        <v>100</v>
      </c>
      <c r="AA44" s="639"/>
      <c r="AB44" s="639"/>
      <c r="AC44" s="639"/>
      <c r="AD44" s="640">
        <v>5502597</v>
      </c>
      <c r="AE44" s="640"/>
      <c r="AF44" s="640"/>
      <c r="AG44" s="640"/>
      <c r="AH44" s="640"/>
      <c r="AI44" s="640"/>
      <c r="AJ44" s="640"/>
      <c r="AK44" s="640"/>
      <c r="AL44" s="641">
        <v>100</v>
      </c>
      <c r="AM44" s="617"/>
      <c r="AN44" s="617"/>
      <c r="AO44" s="642"/>
      <c r="CD44" s="546" t="s">
        <v>184</v>
      </c>
      <c r="CE44" s="539"/>
      <c r="CF44" s="572" t="s">
        <v>437</v>
      </c>
      <c r="CG44" s="573"/>
      <c r="CH44" s="573"/>
      <c r="CI44" s="573"/>
      <c r="CJ44" s="573"/>
      <c r="CK44" s="573"/>
      <c r="CL44" s="573"/>
      <c r="CM44" s="573"/>
      <c r="CN44" s="573"/>
      <c r="CO44" s="573"/>
      <c r="CP44" s="573"/>
      <c r="CQ44" s="574"/>
      <c r="CR44" s="566">
        <v>2203408</v>
      </c>
      <c r="CS44" s="567"/>
      <c r="CT44" s="567"/>
      <c r="CU44" s="567"/>
      <c r="CV44" s="567"/>
      <c r="CW44" s="567"/>
      <c r="CX44" s="567"/>
      <c r="CY44" s="568"/>
      <c r="CZ44" s="575">
        <v>19.8</v>
      </c>
      <c r="DA44" s="576"/>
      <c r="DB44" s="576"/>
      <c r="DC44" s="581"/>
      <c r="DD44" s="579">
        <v>728421</v>
      </c>
      <c r="DE44" s="567"/>
      <c r="DF44" s="567"/>
      <c r="DG44" s="567"/>
      <c r="DH44" s="567"/>
      <c r="DI44" s="567"/>
      <c r="DJ44" s="567"/>
      <c r="DK44" s="568"/>
      <c r="DL44" s="626"/>
      <c r="DM44" s="627"/>
      <c r="DN44" s="627"/>
      <c r="DO44" s="627"/>
      <c r="DP44" s="627"/>
      <c r="DQ44" s="627"/>
      <c r="DR44" s="627"/>
      <c r="DS44" s="627"/>
      <c r="DT44" s="627"/>
      <c r="DU44" s="627"/>
      <c r="DV44" s="628"/>
      <c r="DW44" s="629"/>
      <c r="DX44" s="630"/>
      <c r="DY44" s="630"/>
      <c r="DZ44" s="630"/>
      <c r="EA44" s="630"/>
      <c r="EB44" s="630"/>
      <c r="EC44" s="631"/>
    </row>
    <row r="45" spans="2:133" ht="11.25" customHeight="1" x14ac:dyDescent="0.15">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7"/>
      <c r="CE45" s="542"/>
      <c r="CF45" s="572" t="s">
        <v>438</v>
      </c>
      <c r="CG45" s="573"/>
      <c r="CH45" s="573"/>
      <c r="CI45" s="573"/>
      <c r="CJ45" s="573"/>
      <c r="CK45" s="573"/>
      <c r="CL45" s="573"/>
      <c r="CM45" s="573"/>
      <c r="CN45" s="573"/>
      <c r="CO45" s="573"/>
      <c r="CP45" s="573"/>
      <c r="CQ45" s="574"/>
      <c r="CR45" s="566">
        <v>1407315</v>
      </c>
      <c r="CS45" s="601"/>
      <c r="CT45" s="601"/>
      <c r="CU45" s="601"/>
      <c r="CV45" s="601"/>
      <c r="CW45" s="601"/>
      <c r="CX45" s="601"/>
      <c r="CY45" s="602"/>
      <c r="CZ45" s="575">
        <v>12.6</v>
      </c>
      <c r="DA45" s="603"/>
      <c r="DB45" s="603"/>
      <c r="DC45" s="604"/>
      <c r="DD45" s="579">
        <v>371698</v>
      </c>
      <c r="DE45" s="601"/>
      <c r="DF45" s="601"/>
      <c r="DG45" s="601"/>
      <c r="DH45" s="601"/>
      <c r="DI45" s="601"/>
      <c r="DJ45" s="601"/>
      <c r="DK45" s="602"/>
      <c r="DL45" s="626"/>
      <c r="DM45" s="627"/>
      <c r="DN45" s="627"/>
      <c r="DO45" s="627"/>
      <c r="DP45" s="627"/>
      <c r="DQ45" s="627"/>
      <c r="DR45" s="627"/>
      <c r="DS45" s="627"/>
      <c r="DT45" s="627"/>
      <c r="DU45" s="627"/>
      <c r="DV45" s="628"/>
      <c r="DW45" s="629"/>
      <c r="DX45" s="630"/>
      <c r="DY45" s="630"/>
      <c r="DZ45" s="630"/>
      <c r="EA45" s="630"/>
      <c r="EB45" s="630"/>
      <c r="EC45" s="631"/>
    </row>
    <row r="46" spans="2:133" ht="11.25" customHeight="1" x14ac:dyDescent="0.15">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7"/>
      <c r="CE46" s="542"/>
      <c r="CF46" s="572" t="s">
        <v>440</v>
      </c>
      <c r="CG46" s="573"/>
      <c r="CH46" s="573"/>
      <c r="CI46" s="573"/>
      <c r="CJ46" s="573"/>
      <c r="CK46" s="573"/>
      <c r="CL46" s="573"/>
      <c r="CM46" s="573"/>
      <c r="CN46" s="573"/>
      <c r="CO46" s="573"/>
      <c r="CP46" s="573"/>
      <c r="CQ46" s="574"/>
      <c r="CR46" s="566">
        <v>758114</v>
      </c>
      <c r="CS46" s="567"/>
      <c r="CT46" s="567"/>
      <c r="CU46" s="567"/>
      <c r="CV46" s="567"/>
      <c r="CW46" s="567"/>
      <c r="CX46" s="567"/>
      <c r="CY46" s="568"/>
      <c r="CZ46" s="575">
        <v>6.8</v>
      </c>
      <c r="DA46" s="576"/>
      <c r="DB46" s="576"/>
      <c r="DC46" s="581"/>
      <c r="DD46" s="579">
        <v>349354</v>
      </c>
      <c r="DE46" s="567"/>
      <c r="DF46" s="567"/>
      <c r="DG46" s="567"/>
      <c r="DH46" s="567"/>
      <c r="DI46" s="567"/>
      <c r="DJ46" s="567"/>
      <c r="DK46" s="568"/>
      <c r="DL46" s="626"/>
      <c r="DM46" s="627"/>
      <c r="DN46" s="627"/>
      <c r="DO46" s="627"/>
      <c r="DP46" s="627"/>
      <c r="DQ46" s="627"/>
      <c r="DR46" s="627"/>
      <c r="DS46" s="627"/>
      <c r="DT46" s="627"/>
      <c r="DU46" s="627"/>
      <c r="DV46" s="628"/>
      <c r="DW46" s="629"/>
      <c r="DX46" s="630"/>
      <c r="DY46" s="630"/>
      <c r="DZ46" s="630"/>
      <c r="EA46" s="630"/>
      <c r="EB46" s="630"/>
      <c r="EC46" s="631"/>
    </row>
    <row r="47" spans="2:133" ht="11.25" customHeight="1" x14ac:dyDescent="0.15">
      <c r="B47" s="643" t="s">
        <v>415</v>
      </c>
      <c r="C47" s="643"/>
      <c r="D47" s="643"/>
      <c r="E47" s="643"/>
      <c r="F47" s="643"/>
      <c r="G47" s="643"/>
      <c r="H47" s="643"/>
      <c r="I47" s="643"/>
      <c r="J47" s="643"/>
      <c r="K47" s="643"/>
      <c r="L47" s="643"/>
      <c r="M47" s="643"/>
      <c r="N47" s="643"/>
      <c r="O47" s="643"/>
      <c r="P47" s="643"/>
      <c r="Q47" s="643"/>
      <c r="R47" s="643"/>
      <c r="S47" s="643"/>
      <c r="T47" s="643"/>
      <c r="U47" s="643"/>
      <c r="V47" s="643"/>
      <c r="W47" s="643"/>
      <c r="X47" s="643"/>
      <c r="Y47" s="643"/>
      <c r="Z47" s="643"/>
      <c r="AA47" s="643"/>
      <c r="AB47" s="643"/>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3"/>
      <c r="BW47" s="643"/>
      <c r="BX47" s="643"/>
      <c r="BY47" s="643"/>
      <c r="BZ47" s="643"/>
      <c r="CA47" s="643"/>
      <c r="CB47" s="643"/>
      <c r="CD47" s="547"/>
      <c r="CE47" s="542"/>
      <c r="CF47" s="572" t="s">
        <v>442</v>
      </c>
      <c r="CG47" s="573"/>
      <c r="CH47" s="573"/>
      <c r="CI47" s="573"/>
      <c r="CJ47" s="573"/>
      <c r="CK47" s="573"/>
      <c r="CL47" s="573"/>
      <c r="CM47" s="573"/>
      <c r="CN47" s="573"/>
      <c r="CO47" s="573"/>
      <c r="CP47" s="573"/>
      <c r="CQ47" s="574"/>
      <c r="CR47" s="566">
        <v>137219</v>
      </c>
      <c r="CS47" s="601"/>
      <c r="CT47" s="601"/>
      <c r="CU47" s="601"/>
      <c r="CV47" s="601"/>
      <c r="CW47" s="601"/>
      <c r="CX47" s="601"/>
      <c r="CY47" s="602"/>
      <c r="CZ47" s="575">
        <v>1.2</v>
      </c>
      <c r="DA47" s="603"/>
      <c r="DB47" s="603"/>
      <c r="DC47" s="604"/>
      <c r="DD47" s="579">
        <v>30593</v>
      </c>
      <c r="DE47" s="601"/>
      <c r="DF47" s="601"/>
      <c r="DG47" s="601"/>
      <c r="DH47" s="601"/>
      <c r="DI47" s="601"/>
      <c r="DJ47" s="601"/>
      <c r="DK47" s="602"/>
      <c r="DL47" s="626"/>
      <c r="DM47" s="627"/>
      <c r="DN47" s="627"/>
      <c r="DO47" s="627"/>
      <c r="DP47" s="627"/>
      <c r="DQ47" s="627"/>
      <c r="DR47" s="627"/>
      <c r="DS47" s="627"/>
      <c r="DT47" s="627"/>
      <c r="DU47" s="627"/>
      <c r="DV47" s="628"/>
      <c r="DW47" s="629"/>
      <c r="DX47" s="630"/>
      <c r="DY47" s="630"/>
      <c r="DZ47" s="630"/>
      <c r="EA47" s="630"/>
      <c r="EB47" s="630"/>
      <c r="EC47" s="631"/>
    </row>
    <row r="48" spans="2:133" x14ac:dyDescent="0.15">
      <c r="B48" s="644" t="s">
        <v>275</v>
      </c>
      <c r="C48" s="644"/>
      <c r="D48" s="644"/>
      <c r="E48" s="644"/>
      <c r="F48" s="644"/>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c r="AP48" s="644"/>
      <c r="AQ48" s="644"/>
      <c r="AR48" s="644"/>
      <c r="AS48" s="644"/>
      <c r="AT48" s="644"/>
      <c r="AU48" s="644"/>
      <c r="AV48" s="644"/>
      <c r="AW48" s="644"/>
      <c r="AX48" s="644"/>
      <c r="AY48" s="644"/>
      <c r="AZ48" s="644"/>
      <c r="BA48" s="644"/>
      <c r="BB48" s="644"/>
      <c r="BC48" s="644"/>
      <c r="BD48" s="644"/>
      <c r="BE48" s="644"/>
      <c r="BF48" s="644"/>
      <c r="BG48" s="644"/>
      <c r="BH48" s="644"/>
      <c r="BI48" s="644"/>
      <c r="BJ48" s="644"/>
      <c r="BK48" s="644"/>
      <c r="BL48" s="644"/>
      <c r="BM48" s="644"/>
      <c r="BN48" s="644"/>
      <c r="BO48" s="644"/>
      <c r="BP48" s="644"/>
      <c r="BQ48" s="644"/>
      <c r="BR48" s="644"/>
      <c r="BS48" s="644"/>
      <c r="BT48" s="644"/>
      <c r="BU48" s="644"/>
      <c r="BV48" s="644"/>
      <c r="BW48" s="644"/>
      <c r="BX48" s="644"/>
      <c r="BY48" s="644"/>
      <c r="BZ48" s="644"/>
      <c r="CA48" s="644"/>
      <c r="CB48" s="644"/>
      <c r="CD48" s="548"/>
      <c r="CE48" s="550"/>
      <c r="CF48" s="572" t="s">
        <v>443</v>
      </c>
      <c r="CG48" s="573"/>
      <c r="CH48" s="573"/>
      <c r="CI48" s="573"/>
      <c r="CJ48" s="573"/>
      <c r="CK48" s="573"/>
      <c r="CL48" s="573"/>
      <c r="CM48" s="573"/>
      <c r="CN48" s="573"/>
      <c r="CO48" s="573"/>
      <c r="CP48" s="573"/>
      <c r="CQ48" s="574"/>
      <c r="CR48" s="566" t="s">
        <v>210</v>
      </c>
      <c r="CS48" s="567"/>
      <c r="CT48" s="567"/>
      <c r="CU48" s="567"/>
      <c r="CV48" s="567"/>
      <c r="CW48" s="567"/>
      <c r="CX48" s="567"/>
      <c r="CY48" s="568"/>
      <c r="CZ48" s="575" t="s">
        <v>210</v>
      </c>
      <c r="DA48" s="576"/>
      <c r="DB48" s="576"/>
      <c r="DC48" s="581"/>
      <c r="DD48" s="579" t="s">
        <v>210</v>
      </c>
      <c r="DE48" s="567"/>
      <c r="DF48" s="567"/>
      <c r="DG48" s="567"/>
      <c r="DH48" s="567"/>
      <c r="DI48" s="567"/>
      <c r="DJ48" s="567"/>
      <c r="DK48" s="568"/>
      <c r="DL48" s="626"/>
      <c r="DM48" s="627"/>
      <c r="DN48" s="627"/>
      <c r="DO48" s="627"/>
      <c r="DP48" s="627"/>
      <c r="DQ48" s="627"/>
      <c r="DR48" s="627"/>
      <c r="DS48" s="627"/>
      <c r="DT48" s="627"/>
      <c r="DU48" s="627"/>
      <c r="DV48" s="628"/>
      <c r="DW48" s="629"/>
      <c r="DX48" s="630"/>
      <c r="DY48" s="630"/>
      <c r="DZ48" s="630"/>
      <c r="EA48" s="630"/>
      <c r="EB48" s="630"/>
      <c r="EC48" s="631"/>
    </row>
    <row r="49" spans="2:133" ht="11.25" customHeight="1" x14ac:dyDescent="0.15">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5" t="s">
        <v>201</v>
      </c>
      <c r="CE49" s="586"/>
      <c r="CF49" s="586"/>
      <c r="CG49" s="586"/>
      <c r="CH49" s="586"/>
      <c r="CI49" s="586"/>
      <c r="CJ49" s="586"/>
      <c r="CK49" s="586"/>
      <c r="CL49" s="586"/>
      <c r="CM49" s="586"/>
      <c r="CN49" s="586"/>
      <c r="CO49" s="586"/>
      <c r="CP49" s="586"/>
      <c r="CQ49" s="587"/>
      <c r="CR49" s="635">
        <v>11127854</v>
      </c>
      <c r="CS49" s="616"/>
      <c r="CT49" s="616"/>
      <c r="CU49" s="616"/>
      <c r="CV49" s="616"/>
      <c r="CW49" s="616"/>
      <c r="CX49" s="616"/>
      <c r="CY49" s="645"/>
      <c r="CZ49" s="641">
        <v>100</v>
      </c>
      <c r="DA49" s="646"/>
      <c r="DB49" s="646"/>
      <c r="DC49" s="647"/>
      <c r="DD49" s="648">
        <v>7831973</v>
      </c>
      <c r="DE49" s="616"/>
      <c r="DF49" s="616"/>
      <c r="DG49" s="616"/>
      <c r="DH49" s="616"/>
      <c r="DI49" s="616"/>
      <c r="DJ49" s="616"/>
      <c r="DK49" s="645"/>
      <c r="DL49" s="649"/>
      <c r="DM49" s="650"/>
      <c r="DN49" s="650"/>
      <c r="DO49" s="650"/>
      <c r="DP49" s="650"/>
      <c r="DQ49" s="650"/>
      <c r="DR49" s="650"/>
      <c r="DS49" s="650"/>
      <c r="DT49" s="650"/>
      <c r="DU49" s="650"/>
      <c r="DV49" s="651"/>
      <c r="DW49" s="652"/>
      <c r="DX49" s="653"/>
      <c r="DY49" s="653"/>
      <c r="DZ49" s="653"/>
      <c r="EA49" s="653"/>
      <c r="EB49" s="653"/>
      <c r="EC49" s="654"/>
    </row>
    <row r="50" spans="2:133" hidden="1" x14ac:dyDescent="0.15">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mzO7shw0ocYGilcW9+n/2VY0+/dmS22YLE90DfDPNfl8dqdXxjWDlQ7Tise8Th+HwhLLvConlQ9JLGIJdWko+g==" saltValue="OD0CkuVEqtZjf9YEjY5vi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showGridLines="0" topLeftCell="A73" zoomScale="85" zoomScaleNormal="85"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ht="11.25" customHeight="1" x14ac:dyDescent="0.15">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x14ac:dyDescent="0.15">
      <c r="A2" s="660" t="s">
        <v>305</v>
      </c>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c r="AO2" s="660"/>
      <c r="AP2" s="660"/>
      <c r="AQ2" s="660"/>
      <c r="AR2" s="660"/>
      <c r="AS2" s="660"/>
      <c r="AT2" s="660"/>
      <c r="AU2" s="660"/>
      <c r="AV2" s="660"/>
      <c r="AW2" s="660"/>
      <c r="AX2" s="660"/>
      <c r="AY2" s="660"/>
      <c r="AZ2" s="660"/>
      <c r="BA2" s="660"/>
      <c r="BB2" s="660"/>
      <c r="BC2" s="660"/>
      <c r="BD2" s="660"/>
      <c r="BE2" s="660"/>
      <c r="BF2" s="660"/>
      <c r="BG2" s="660"/>
      <c r="BH2" s="660"/>
      <c r="BI2" s="660"/>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1" t="s">
        <v>309</v>
      </c>
      <c r="DK2" s="662"/>
      <c r="DL2" s="662"/>
      <c r="DM2" s="662"/>
      <c r="DN2" s="662"/>
      <c r="DO2" s="663"/>
      <c r="DP2" s="54"/>
      <c r="DQ2" s="661" t="s">
        <v>311</v>
      </c>
      <c r="DR2" s="662"/>
      <c r="DS2" s="662"/>
      <c r="DT2" s="662"/>
      <c r="DU2" s="662"/>
      <c r="DV2" s="662"/>
      <c r="DW2" s="662"/>
      <c r="DX2" s="662"/>
      <c r="DY2" s="662"/>
      <c r="DZ2" s="663"/>
      <c r="EA2" s="52"/>
    </row>
    <row r="3" spans="1:131" ht="11.25" customHeight="1"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x14ac:dyDescent="0.15">
      <c r="A4" s="664" t="s">
        <v>444</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0"/>
      <c r="BA4" s="60"/>
      <c r="BB4" s="60"/>
      <c r="BC4" s="60"/>
      <c r="BD4" s="60"/>
      <c r="BE4" s="71"/>
      <c r="BF4" s="71"/>
      <c r="BG4" s="71"/>
      <c r="BH4" s="71"/>
      <c r="BI4" s="71"/>
      <c r="BJ4" s="71"/>
      <c r="BK4" s="71"/>
      <c r="BL4" s="71"/>
      <c r="BM4" s="71"/>
      <c r="BN4" s="71"/>
      <c r="BO4" s="71"/>
      <c r="BP4" s="71"/>
      <c r="BQ4" s="665" t="s">
        <v>445</v>
      </c>
      <c r="BR4" s="665"/>
      <c r="BS4" s="665"/>
      <c r="BT4" s="665"/>
      <c r="BU4" s="665"/>
      <c r="BV4" s="665"/>
      <c r="BW4" s="665"/>
      <c r="BX4" s="665"/>
      <c r="BY4" s="665"/>
      <c r="BZ4" s="665"/>
      <c r="CA4" s="665"/>
      <c r="CB4" s="665"/>
      <c r="CC4" s="665"/>
      <c r="CD4" s="665"/>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71"/>
    </row>
    <row r="5" spans="1:131" s="51" customFormat="1" ht="26.25" customHeight="1" x14ac:dyDescent="0.15">
      <c r="A5" s="919" t="s">
        <v>446</v>
      </c>
      <c r="B5" s="920"/>
      <c r="C5" s="920"/>
      <c r="D5" s="920"/>
      <c r="E5" s="920"/>
      <c r="F5" s="920"/>
      <c r="G5" s="920"/>
      <c r="H5" s="920"/>
      <c r="I5" s="920"/>
      <c r="J5" s="920"/>
      <c r="K5" s="920"/>
      <c r="L5" s="920"/>
      <c r="M5" s="920"/>
      <c r="N5" s="920"/>
      <c r="O5" s="920"/>
      <c r="P5" s="921"/>
      <c r="Q5" s="925" t="s">
        <v>187</v>
      </c>
      <c r="R5" s="926"/>
      <c r="S5" s="926"/>
      <c r="T5" s="926"/>
      <c r="U5" s="927"/>
      <c r="V5" s="925" t="s">
        <v>448</v>
      </c>
      <c r="W5" s="926"/>
      <c r="X5" s="926"/>
      <c r="Y5" s="926"/>
      <c r="Z5" s="927"/>
      <c r="AA5" s="925" t="s">
        <v>449</v>
      </c>
      <c r="AB5" s="926"/>
      <c r="AC5" s="926"/>
      <c r="AD5" s="926"/>
      <c r="AE5" s="926"/>
      <c r="AF5" s="931" t="s">
        <v>185</v>
      </c>
      <c r="AG5" s="926"/>
      <c r="AH5" s="926"/>
      <c r="AI5" s="926"/>
      <c r="AJ5" s="932"/>
      <c r="AK5" s="926" t="s">
        <v>158</v>
      </c>
      <c r="AL5" s="926"/>
      <c r="AM5" s="926"/>
      <c r="AN5" s="926"/>
      <c r="AO5" s="927"/>
      <c r="AP5" s="925" t="s">
        <v>450</v>
      </c>
      <c r="AQ5" s="926"/>
      <c r="AR5" s="926"/>
      <c r="AS5" s="926"/>
      <c r="AT5" s="927"/>
      <c r="AU5" s="925" t="s">
        <v>452</v>
      </c>
      <c r="AV5" s="926"/>
      <c r="AW5" s="926"/>
      <c r="AX5" s="926"/>
      <c r="AY5" s="932"/>
      <c r="AZ5" s="60"/>
      <c r="BA5" s="60"/>
      <c r="BB5" s="60"/>
      <c r="BC5" s="60"/>
      <c r="BD5" s="60"/>
      <c r="BE5" s="71"/>
      <c r="BF5" s="71"/>
      <c r="BG5" s="71"/>
      <c r="BH5" s="71"/>
      <c r="BI5" s="71"/>
      <c r="BJ5" s="71"/>
      <c r="BK5" s="71"/>
      <c r="BL5" s="71"/>
      <c r="BM5" s="71"/>
      <c r="BN5" s="71"/>
      <c r="BO5" s="71"/>
      <c r="BP5" s="71"/>
      <c r="BQ5" s="919" t="s">
        <v>453</v>
      </c>
      <c r="BR5" s="920"/>
      <c r="BS5" s="920"/>
      <c r="BT5" s="920"/>
      <c r="BU5" s="920"/>
      <c r="BV5" s="920"/>
      <c r="BW5" s="920"/>
      <c r="BX5" s="920"/>
      <c r="BY5" s="920"/>
      <c r="BZ5" s="920"/>
      <c r="CA5" s="920"/>
      <c r="CB5" s="920"/>
      <c r="CC5" s="920"/>
      <c r="CD5" s="920"/>
      <c r="CE5" s="920"/>
      <c r="CF5" s="920"/>
      <c r="CG5" s="921"/>
      <c r="CH5" s="925" t="s">
        <v>377</v>
      </c>
      <c r="CI5" s="926"/>
      <c r="CJ5" s="926"/>
      <c r="CK5" s="926"/>
      <c r="CL5" s="927"/>
      <c r="CM5" s="925" t="s">
        <v>332</v>
      </c>
      <c r="CN5" s="926"/>
      <c r="CO5" s="926"/>
      <c r="CP5" s="926"/>
      <c r="CQ5" s="927"/>
      <c r="CR5" s="925" t="s">
        <v>250</v>
      </c>
      <c r="CS5" s="926"/>
      <c r="CT5" s="926"/>
      <c r="CU5" s="926"/>
      <c r="CV5" s="927"/>
      <c r="CW5" s="925" t="s">
        <v>56</v>
      </c>
      <c r="CX5" s="926"/>
      <c r="CY5" s="926"/>
      <c r="CZ5" s="926"/>
      <c r="DA5" s="927"/>
      <c r="DB5" s="925" t="s">
        <v>313</v>
      </c>
      <c r="DC5" s="926"/>
      <c r="DD5" s="926"/>
      <c r="DE5" s="926"/>
      <c r="DF5" s="927"/>
      <c r="DG5" s="935" t="s">
        <v>248</v>
      </c>
      <c r="DH5" s="936"/>
      <c r="DI5" s="936"/>
      <c r="DJ5" s="936"/>
      <c r="DK5" s="937"/>
      <c r="DL5" s="935" t="s">
        <v>454</v>
      </c>
      <c r="DM5" s="936"/>
      <c r="DN5" s="936"/>
      <c r="DO5" s="936"/>
      <c r="DP5" s="937"/>
      <c r="DQ5" s="925" t="s">
        <v>456</v>
      </c>
      <c r="DR5" s="926"/>
      <c r="DS5" s="926"/>
      <c r="DT5" s="926"/>
      <c r="DU5" s="927"/>
      <c r="DV5" s="925" t="s">
        <v>452</v>
      </c>
      <c r="DW5" s="926"/>
      <c r="DX5" s="926"/>
      <c r="DY5" s="926"/>
      <c r="DZ5" s="932"/>
      <c r="EA5" s="71"/>
    </row>
    <row r="6" spans="1:131" s="51" customFormat="1" ht="26.25" customHeight="1" x14ac:dyDescent="0.15">
      <c r="A6" s="922"/>
      <c r="B6" s="923"/>
      <c r="C6" s="923"/>
      <c r="D6" s="923"/>
      <c r="E6" s="923"/>
      <c r="F6" s="923"/>
      <c r="G6" s="923"/>
      <c r="H6" s="923"/>
      <c r="I6" s="923"/>
      <c r="J6" s="923"/>
      <c r="K6" s="923"/>
      <c r="L6" s="923"/>
      <c r="M6" s="923"/>
      <c r="N6" s="923"/>
      <c r="O6" s="923"/>
      <c r="P6" s="924"/>
      <c r="Q6" s="928"/>
      <c r="R6" s="929"/>
      <c r="S6" s="929"/>
      <c r="T6" s="929"/>
      <c r="U6" s="930"/>
      <c r="V6" s="928"/>
      <c r="W6" s="929"/>
      <c r="X6" s="929"/>
      <c r="Y6" s="929"/>
      <c r="Z6" s="930"/>
      <c r="AA6" s="928"/>
      <c r="AB6" s="929"/>
      <c r="AC6" s="929"/>
      <c r="AD6" s="929"/>
      <c r="AE6" s="929"/>
      <c r="AF6" s="933"/>
      <c r="AG6" s="929"/>
      <c r="AH6" s="929"/>
      <c r="AI6" s="929"/>
      <c r="AJ6" s="934"/>
      <c r="AK6" s="929"/>
      <c r="AL6" s="929"/>
      <c r="AM6" s="929"/>
      <c r="AN6" s="929"/>
      <c r="AO6" s="930"/>
      <c r="AP6" s="928"/>
      <c r="AQ6" s="929"/>
      <c r="AR6" s="929"/>
      <c r="AS6" s="929"/>
      <c r="AT6" s="930"/>
      <c r="AU6" s="928"/>
      <c r="AV6" s="929"/>
      <c r="AW6" s="929"/>
      <c r="AX6" s="929"/>
      <c r="AY6" s="934"/>
      <c r="AZ6" s="60"/>
      <c r="BA6" s="60"/>
      <c r="BB6" s="60"/>
      <c r="BC6" s="60"/>
      <c r="BD6" s="60"/>
      <c r="BE6" s="71"/>
      <c r="BF6" s="71"/>
      <c r="BG6" s="71"/>
      <c r="BH6" s="71"/>
      <c r="BI6" s="71"/>
      <c r="BJ6" s="71"/>
      <c r="BK6" s="71"/>
      <c r="BL6" s="71"/>
      <c r="BM6" s="71"/>
      <c r="BN6" s="71"/>
      <c r="BO6" s="71"/>
      <c r="BP6" s="71"/>
      <c r="BQ6" s="922"/>
      <c r="BR6" s="923"/>
      <c r="BS6" s="923"/>
      <c r="BT6" s="923"/>
      <c r="BU6" s="923"/>
      <c r="BV6" s="923"/>
      <c r="BW6" s="923"/>
      <c r="BX6" s="923"/>
      <c r="BY6" s="923"/>
      <c r="BZ6" s="923"/>
      <c r="CA6" s="923"/>
      <c r="CB6" s="923"/>
      <c r="CC6" s="923"/>
      <c r="CD6" s="923"/>
      <c r="CE6" s="923"/>
      <c r="CF6" s="923"/>
      <c r="CG6" s="924"/>
      <c r="CH6" s="928"/>
      <c r="CI6" s="929"/>
      <c r="CJ6" s="929"/>
      <c r="CK6" s="929"/>
      <c r="CL6" s="930"/>
      <c r="CM6" s="928"/>
      <c r="CN6" s="929"/>
      <c r="CO6" s="929"/>
      <c r="CP6" s="929"/>
      <c r="CQ6" s="930"/>
      <c r="CR6" s="928"/>
      <c r="CS6" s="929"/>
      <c r="CT6" s="929"/>
      <c r="CU6" s="929"/>
      <c r="CV6" s="930"/>
      <c r="CW6" s="928"/>
      <c r="CX6" s="929"/>
      <c r="CY6" s="929"/>
      <c r="CZ6" s="929"/>
      <c r="DA6" s="930"/>
      <c r="DB6" s="928"/>
      <c r="DC6" s="929"/>
      <c r="DD6" s="929"/>
      <c r="DE6" s="929"/>
      <c r="DF6" s="930"/>
      <c r="DG6" s="938"/>
      <c r="DH6" s="939"/>
      <c r="DI6" s="939"/>
      <c r="DJ6" s="939"/>
      <c r="DK6" s="940"/>
      <c r="DL6" s="938"/>
      <c r="DM6" s="939"/>
      <c r="DN6" s="939"/>
      <c r="DO6" s="939"/>
      <c r="DP6" s="940"/>
      <c r="DQ6" s="928"/>
      <c r="DR6" s="929"/>
      <c r="DS6" s="929"/>
      <c r="DT6" s="929"/>
      <c r="DU6" s="930"/>
      <c r="DV6" s="928"/>
      <c r="DW6" s="929"/>
      <c r="DX6" s="929"/>
      <c r="DY6" s="929"/>
      <c r="DZ6" s="934"/>
      <c r="EA6" s="71"/>
    </row>
    <row r="7" spans="1:131" s="51" customFormat="1" ht="26.25" customHeight="1" x14ac:dyDescent="0.15">
      <c r="A7" s="55">
        <v>1</v>
      </c>
      <c r="B7" s="666" t="s">
        <v>457</v>
      </c>
      <c r="C7" s="667"/>
      <c r="D7" s="667"/>
      <c r="E7" s="667"/>
      <c r="F7" s="667"/>
      <c r="G7" s="667"/>
      <c r="H7" s="667"/>
      <c r="I7" s="667"/>
      <c r="J7" s="667"/>
      <c r="K7" s="667"/>
      <c r="L7" s="667"/>
      <c r="M7" s="667"/>
      <c r="N7" s="667"/>
      <c r="O7" s="667"/>
      <c r="P7" s="668"/>
      <c r="Q7" s="669">
        <v>11707</v>
      </c>
      <c r="R7" s="670"/>
      <c r="S7" s="670"/>
      <c r="T7" s="670"/>
      <c r="U7" s="670"/>
      <c r="V7" s="670">
        <v>11172</v>
      </c>
      <c r="W7" s="670"/>
      <c r="X7" s="670"/>
      <c r="Y7" s="670"/>
      <c r="Z7" s="670"/>
      <c r="AA7" s="670">
        <v>535</v>
      </c>
      <c r="AB7" s="670"/>
      <c r="AC7" s="670"/>
      <c r="AD7" s="670"/>
      <c r="AE7" s="671"/>
      <c r="AF7" s="672">
        <v>318</v>
      </c>
      <c r="AG7" s="673"/>
      <c r="AH7" s="673"/>
      <c r="AI7" s="673"/>
      <c r="AJ7" s="674"/>
      <c r="AK7" s="675">
        <v>309</v>
      </c>
      <c r="AL7" s="670"/>
      <c r="AM7" s="670"/>
      <c r="AN7" s="670"/>
      <c r="AO7" s="670"/>
      <c r="AP7" s="670">
        <v>11241</v>
      </c>
      <c r="AQ7" s="670"/>
      <c r="AR7" s="670"/>
      <c r="AS7" s="670"/>
      <c r="AT7" s="670"/>
      <c r="AU7" s="676"/>
      <c r="AV7" s="676"/>
      <c r="AW7" s="676"/>
      <c r="AX7" s="676"/>
      <c r="AY7" s="677"/>
      <c r="AZ7" s="60"/>
      <c r="BA7" s="60"/>
      <c r="BB7" s="60"/>
      <c r="BC7" s="60"/>
      <c r="BD7" s="60"/>
      <c r="BE7" s="71"/>
      <c r="BF7" s="71"/>
      <c r="BG7" s="71"/>
      <c r="BH7" s="71"/>
      <c r="BI7" s="71"/>
      <c r="BJ7" s="71"/>
      <c r="BK7" s="71"/>
      <c r="BL7" s="71"/>
      <c r="BM7" s="71"/>
      <c r="BN7" s="71"/>
      <c r="BO7" s="71"/>
      <c r="BP7" s="71"/>
      <c r="BQ7" s="55">
        <v>1</v>
      </c>
      <c r="BR7" s="75"/>
      <c r="BS7" s="666" t="s">
        <v>547</v>
      </c>
      <c r="BT7" s="667"/>
      <c r="BU7" s="667"/>
      <c r="BV7" s="667"/>
      <c r="BW7" s="667"/>
      <c r="BX7" s="667"/>
      <c r="BY7" s="667"/>
      <c r="BZ7" s="667"/>
      <c r="CA7" s="667"/>
      <c r="CB7" s="667"/>
      <c r="CC7" s="667"/>
      <c r="CD7" s="667"/>
      <c r="CE7" s="667"/>
      <c r="CF7" s="667"/>
      <c r="CG7" s="668"/>
      <c r="CH7" s="678">
        <v>3</v>
      </c>
      <c r="CI7" s="679"/>
      <c r="CJ7" s="679"/>
      <c r="CK7" s="679"/>
      <c r="CL7" s="680"/>
      <c r="CM7" s="678">
        <v>30</v>
      </c>
      <c r="CN7" s="679"/>
      <c r="CO7" s="679"/>
      <c r="CP7" s="679"/>
      <c r="CQ7" s="680"/>
      <c r="CR7" s="678">
        <v>1</v>
      </c>
      <c r="CS7" s="679"/>
      <c r="CT7" s="679"/>
      <c r="CU7" s="679"/>
      <c r="CV7" s="680"/>
      <c r="CW7" s="678">
        <v>5</v>
      </c>
      <c r="CX7" s="679"/>
      <c r="CY7" s="679"/>
      <c r="CZ7" s="679"/>
      <c r="DA7" s="680"/>
      <c r="DB7" s="678" t="s">
        <v>210</v>
      </c>
      <c r="DC7" s="679"/>
      <c r="DD7" s="679"/>
      <c r="DE7" s="679"/>
      <c r="DF7" s="680"/>
      <c r="DG7" s="678" t="s">
        <v>210</v>
      </c>
      <c r="DH7" s="679"/>
      <c r="DI7" s="679"/>
      <c r="DJ7" s="679"/>
      <c r="DK7" s="680"/>
      <c r="DL7" s="678" t="s">
        <v>210</v>
      </c>
      <c r="DM7" s="679"/>
      <c r="DN7" s="679"/>
      <c r="DO7" s="679"/>
      <c r="DP7" s="680"/>
      <c r="DQ7" s="678" t="s">
        <v>210</v>
      </c>
      <c r="DR7" s="679"/>
      <c r="DS7" s="679"/>
      <c r="DT7" s="679"/>
      <c r="DU7" s="680"/>
      <c r="DV7" s="666"/>
      <c r="DW7" s="667"/>
      <c r="DX7" s="667"/>
      <c r="DY7" s="667"/>
      <c r="DZ7" s="681"/>
      <c r="EA7" s="71"/>
    </row>
    <row r="8" spans="1:131" s="51" customFormat="1" ht="26.25" customHeight="1" x14ac:dyDescent="0.15">
      <c r="A8" s="56">
        <v>2</v>
      </c>
      <c r="B8" s="682" t="s">
        <v>459</v>
      </c>
      <c r="C8" s="683"/>
      <c r="D8" s="683"/>
      <c r="E8" s="683"/>
      <c r="F8" s="683"/>
      <c r="G8" s="683"/>
      <c r="H8" s="683"/>
      <c r="I8" s="683"/>
      <c r="J8" s="683"/>
      <c r="K8" s="683"/>
      <c r="L8" s="683"/>
      <c r="M8" s="683"/>
      <c r="N8" s="683"/>
      <c r="O8" s="683"/>
      <c r="P8" s="684"/>
      <c r="Q8" s="685">
        <v>8</v>
      </c>
      <c r="R8" s="686"/>
      <c r="S8" s="686"/>
      <c r="T8" s="686"/>
      <c r="U8" s="686"/>
      <c r="V8" s="686">
        <v>2</v>
      </c>
      <c r="W8" s="686"/>
      <c r="X8" s="686"/>
      <c r="Y8" s="686"/>
      <c r="Z8" s="686"/>
      <c r="AA8" s="686">
        <v>6</v>
      </c>
      <c r="AB8" s="686"/>
      <c r="AC8" s="686"/>
      <c r="AD8" s="686"/>
      <c r="AE8" s="687"/>
      <c r="AF8" s="688">
        <v>6</v>
      </c>
      <c r="AG8" s="689"/>
      <c r="AH8" s="689"/>
      <c r="AI8" s="689"/>
      <c r="AJ8" s="690"/>
      <c r="AK8" s="691" t="s">
        <v>210</v>
      </c>
      <c r="AL8" s="686"/>
      <c r="AM8" s="686"/>
      <c r="AN8" s="686"/>
      <c r="AO8" s="686"/>
      <c r="AP8" s="686" t="s">
        <v>210</v>
      </c>
      <c r="AQ8" s="686"/>
      <c r="AR8" s="686"/>
      <c r="AS8" s="686"/>
      <c r="AT8" s="686"/>
      <c r="AU8" s="692"/>
      <c r="AV8" s="692"/>
      <c r="AW8" s="692"/>
      <c r="AX8" s="692"/>
      <c r="AY8" s="693"/>
      <c r="AZ8" s="60"/>
      <c r="BA8" s="60"/>
      <c r="BB8" s="60"/>
      <c r="BC8" s="60"/>
      <c r="BD8" s="60"/>
      <c r="BE8" s="71"/>
      <c r="BF8" s="71"/>
      <c r="BG8" s="71"/>
      <c r="BH8" s="71"/>
      <c r="BI8" s="71"/>
      <c r="BJ8" s="71"/>
      <c r="BK8" s="71"/>
      <c r="BL8" s="71"/>
      <c r="BM8" s="71"/>
      <c r="BN8" s="71"/>
      <c r="BO8" s="71"/>
      <c r="BP8" s="71"/>
      <c r="BQ8" s="56">
        <v>2</v>
      </c>
      <c r="BR8" s="76"/>
      <c r="BS8" s="682" t="s">
        <v>548</v>
      </c>
      <c r="BT8" s="683"/>
      <c r="BU8" s="683"/>
      <c r="BV8" s="683"/>
      <c r="BW8" s="683"/>
      <c r="BX8" s="683"/>
      <c r="BY8" s="683"/>
      <c r="BZ8" s="683"/>
      <c r="CA8" s="683"/>
      <c r="CB8" s="683"/>
      <c r="CC8" s="683"/>
      <c r="CD8" s="683"/>
      <c r="CE8" s="683"/>
      <c r="CF8" s="683"/>
      <c r="CG8" s="684"/>
      <c r="CH8" s="694">
        <v>7</v>
      </c>
      <c r="CI8" s="689"/>
      <c r="CJ8" s="689"/>
      <c r="CK8" s="689"/>
      <c r="CL8" s="695"/>
      <c r="CM8" s="694">
        <v>36</v>
      </c>
      <c r="CN8" s="689"/>
      <c r="CO8" s="689"/>
      <c r="CP8" s="689"/>
      <c r="CQ8" s="695"/>
      <c r="CR8" s="694">
        <v>23</v>
      </c>
      <c r="CS8" s="689"/>
      <c r="CT8" s="689"/>
      <c r="CU8" s="689"/>
      <c r="CV8" s="695"/>
      <c r="CW8" s="694" t="s">
        <v>210</v>
      </c>
      <c r="CX8" s="689"/>
      <c r="CY8" s="689"/>
      <c r="CZ8" s="689"/>
      <c r="DA8" s="695"/>
      <c r="DB8" s="694">
        <v>10</v>
      </c>
      <c r="DC8" s="689"/>
      <c r="DD8" s="689"/>
      <c r="DE8" s="689"/>
      <c r="DF8" s="695"/>
      <c r="DG8" s="694" t="s">
        <v>210</v>
      </c>
      <c r="DH8" s="689"/>
      <c r="DI8" s="689"/>
      <c r="DJ8" s="689"/>
      <c r="DK8" s="695"/>
      <c r="DL8" s="694" t="s">
        <v>210</v>
      </c>
      <c r="DM8" s="689"/>
      <c r="DN8" s="689"/>
      <c r="DO8" s="689"/>
      <c r="DP8" s="695"/>
      <c r="DQ8" s="694" t="s">
        <v>210</v>
      </c>
      <c r="DR8" s="689"/>
      <c r="DS8" s="689"/>
      <c r="DT8" s="689"/>
      <c r="DU8" s="695"/>
      <c r="DV8" s="682"/>
      <c r="DW8" s="683"/>
      <c r="DX8" s="683"/>
      <c r="DY8" s="683"/>
      <c r="DZ8" s="696"/>
      <c r="EA8" s="71"/>
    </row>
    <row r="9" spans="1:131" s="51" customFormat="1" ht="26.25" customHeight="1" x14ac:dyDescent="0.15">
      <c r="A9" s="56">
        <v>3</v>
      </c>
      <c r="B9" s="682" t="s">
        <v>385</v>
      </c>
      <c r="C9" s="683"/>
      <c r="D9" s="683"/>
      <c r="E9" s="683"/>
      <c r="F9" s="683"/>
      <c r="G9" s="683"/>
      <c r="H9" s="683"/>
      <c r="I9" s="683"/>
      <c r="J9" s="683"/>
      <c r="K9" s="683"/>
      <c r="L9" s="683"/>
      <c r="M9" s="683"/>
      <c r="N9" s="683"/>
      <c r="O9" s="683"/>
      <c r="P9" s="684"/>
      <c r="Q9" s="685">
        <v>27</v>
      </c>
      <c r="R9" s="686"/>
      <c r="S9" s="686"/>
      <c r="T9" s="686"/>
      <c r="U9" s="686"/>
      <c r="V9" s="686">
        <v>22</v>
      </c>
      <c r="W9" s="686"/>
      <c r="X9" s="686"/>
      <c r="Y9" s="686"/>
      <c r="Z9" s="686"/>
      <c r="AA9" s="686">
        <v>5</v>
      </c>
      <c r="AB9" s="686"/>
      <c r="AC9" s="686"/>
      <c r="AD9" s="686"/>
      <c r="AE9" s="687"/>
      <c r="AF9" s="688">
        <v>5</v>
      </c>
      <c r="AG9" s="689"/>
      <c r="AH9" s="689"/>
      <c r="AI9" s="689"/>
      <c r="AJ9" s="690"/>
      <c r="AK9" s="691" t="s">
        <v>210</v>
      </c>
      <c r="AL9" s="686"/>
      <c r="AM9" s="686"/>
      <c r="AN9" s="686"/>
      <c r="AO9" s="686"/>
      <c r="AP9" s="686" t="s">
        <v>210</v>
      </c>
      <c r="AQ9" s="686"/>
      <c r="AR9" s="686"/>
      <c r="AS9" s="686"/>
      <c r="AT9" s="686"/>
      <c r="AU9" s="692"/>
      <c r="AV9" s="692"/>
      <c r="AW9" s="692"/>
      <c r="AX9" s="692"/>
      <c r="AY9" s="693"/>
      <c r="AZ9" s="60"/>
      <c r="BA9" s="60"/>
      <c r="BB9" s="60"/>
      <c r="BC9" s="60"/>
      <c r="BD9" s="60"/>
      <c r="BE9" s="71"/>
      <c r="BF9" s="71"/>
      <c r="BG9" s="71"/>
      <c r="BH9" s="71"/>
      <c r="BI9" s="71"/>
      <c r="BJ9" s="71"/>
      <c r="BK9" s="71"/>
      <c r="BL9" s="71"/>
      <c r="BM9" s="71"/>
      <c r="BN9" s="71"/>
      <c r="BO9" s="71"/>
      <c r="BP9" s="71"/>
      <c r="BQ9" s="56">
        <v>3</v>
      </c>
      <c r="BR9" s="76"/>
      <c r="BS9" s="682" t="s">
        <v>78</v>
      </c>
      <c r="BT9" s="683"/>
      <c r="BU9" s="683"/>
      <c r="BV9" s="683"/>
      <c r="BW9" s="683"/>
      <c r="BX9" s="683"/>
      <c r="BY9" s="683"/>
      <c r="BZ9" s="683"/>
      <c r="CA9" s="683"/>
      <c r="CB9" s="683"/>
      <c r="CC9" s="683"/>
      <c r="CD9" s="683"/>
      <c r="CE9" s="683"/>
      <c r="CF9" s="683"/>
      <c r="CG9" s="684"/>
      <c r="CH9" s="694">
        <v>12</v>
      </c>
      <c r="CI9" s="689"/>
      <c r="CJ9" s="689"/>
      <c r="CK9" s="689"/>
      <c r="CL9" s="695"/>
      <c r="CM9" s="694">
        <v>65</v>
      </c>
      <c r="CN9" s="689"/>
      <c r="CO9" s="689"/>
      <c r="CP9" s="689"/>
      <c r="CQ9" s="695"/>
      <c r="CR9" s="694">
        <v>13</v>
      </c>
      <c r="CS9" s="689"/>
      <c r="CT9" s="689"/>
      <c r="CU9" s="689"/>
      <c r="CV9" s="695"/>
      <c r="CW9" s="694" t="s">
        <v>210</v>
      </c>
      <c r="CX9" s="689"/>
      <c r="CY9" s="689"/>
      <c r="CZ9" s="689"/>
      <c r="DA9" s="695"/>
      <c r="DB9" s="694" t="s">
        <v>210</v>
      </c>
      <c r="DC9" s="689"/>
      <c r="DD9" s="689"/>
      <c r="DE9" s="689"/>
      <c r="DF9" s="695"/>
      <c r="DG9" s="694" t="s">
        <v>210</v>
      </c>
      <c r="DH9" s="689"/>
      <c r="DI9" s="689"/>
      <c r="DJ9" s="689"/>
      <c r="DK9" s="695"/>
      <c r="DL9" s="694" t="s">
        <v>210</v>
      </c>
      <c r="DM9" s="689"/>
      <c r="DN9" s="689"/>
      <c r="DO9" s="689"/>
      <c r="DP9" s="695"/>
      <c r="DQ9" s="694" t="s">
        <v>210</v>
      </c>
      <c r="DR9" s="689"/>
      <c r="DS9" s="689"/>
      <c r="DT9" s="689"/>
      <c r="DU9" s="695"/>
      <c r="DV9" s="682"/>
      <c r="DW9" s="683"/>
      <c r="DX9" s="683"/>
      <c r="DY9" s="683"/>
      <c r="DZ9" s="696"/>
      <c r="EA9" s="71"/>
    </row>
    <row r="10" spans="1:131" s="51" customFormat="1" ht="26.25" customHeight="1" x14ac:dyDescent="0.15">
      <c r="A10" s="56">
        <v>4</v>
      </c>
      <c r="B10" s="682" t="s">
        <v>254</v>
      </c>
      <c r="C10" s="683"/>
      <c r="D10" s="683"/>
      <c r="E10" s="683"/>
      <c r="F10" s="683"/>
      <c r="G10" s="683"/>
      <c r="H10" s="683"/>
      <c r="I10" s="683"/>
      <c r="J10" s="683"/>
      <c r="K10" s="683"/>
      <c r="L10" s="683"/>
      <c r="M10" s="683"/>
      <c r="N10" s="683"/>
      <c r="O10" s="683"/>
      <c r="P10" s="684"/>
      <c r="Q10" s="685">
        <v>282</v>
      </c>
      <c r="R10" s="686"/>
      <c r="S10" s="686"/>
      <c r="T10" s="686"/>
      <c r="U10" s="686"/>
      <c r="V10" s="686">
        <v>282</v>
      </c>
      <c r="W10" s="686"/>
      <c r="X10" s="686"/>
      <c r="Y10" s="686"/>
      <c r="Z10" s="686"/>
      <c r="AA10" s="686">
        <v>0</v>
      </c>
      <c r="AB10" s="686"/>
      <c r="AC10" s="686"/>
      <c r="AD10" s="686"/>
      <c r="AE10" s="687"/>
      <c r="AF10" s="688">
        <v>0</v>
      </c>
      <c r="AG10" s="689"/>
      <c r="AH10" s="689"/>
      <c r="AI10" s="689"/>
      <c r="AJ10" s="690"/>
      <c r="AK10" s="691">
        <v>149</v>
      </c>
      <c r="AL10" s="686"/>
      <c r="AM10" s="686"/>
      <c r="AN10" s="686"/>
      <c r="AO10" s="686"/>
      <c r="AP10" s="686">
        <v>250</v>
      </c>
      <c r="AQ10" s="686"/>
      <c r="AR10" s="686"/>
      <c r="AS10" s="686"/>
      <c r="AT10" s="686"/>
      <c r="AU10" s="692"/>
      <c r="AV10" s="692"/>
      <c r="AW10" s="692"/>
      <c r="AX10" s="692"/>
      <c r="AY10" s="693"/>
      <c r="AZ10" s="60"/>
      <c r="BA10" s="60"/>
      <c r="BB10" s="60"/>
      <c r="BC10" s="60"/>
      <c r="BD10" s="60"/>
      <c r="BE10" s="71"/>
      <c r="BF10" s="71"/>
      <c r="BG10" s="71"/>
      <c r="BH10" s="71"/>
      <c r="BI10" s="71"/>
      <c r="BJ10" s="71"/>
      <c r="BK10" s="71"/>
      <c r="BL10" s="71"/>
      <c r="BM10" s="71"/>
      <c r="BN10" s="71"/>
      <c r="BO10" s="71"/>
      <c r="BP10" s="71"/>
      <c r="BQ10" s="56">
        <v>4</v>
      </c>
      <c r="BR10" s="76"/>
      <c r="BS10" s="682"/>
      <c r="BT10" s="683"/>
      <c r="BU10" s="683"/>
      <c r="BV10" s="683"/>
      <c r="BW10" s="683"/>
      <c r="BX10" s="683"/>
      <c r="BY10" s="683"/>
      <c r="BZ10" s="683"/>
      <c r="CA10" s="683"/>
      <c r="CB10" s="683"/>
      <c r="CC10" s="683"/>
      <c r="CD10" s="683"/>
      <c r="CE10" s="683"/>
      <c r="CF10" s="683"/>
      <c r="CG10" s="684"/>
      <c r="CH10" s="694"/>
      <c r="CI10" s="689"/>
      <c r="CJ10" s="689"/>
      <c r="CK10" s="689"/>
      <c r="CL10" s="695"/>
      <c r="CM10" s="694"/>
      <c r="CN10" s="689"/>
      <c r="CO10" s="689"/>
      <c r="CP10" s="689"/>
      <c r="CQ10" s="695"/>
      <c r="CR10" s="694"/>
      <c r="CS10" s="689"/>
      <c r="CT10" s="689"/>
      <c r="CU10" s="689"/>
      <c r="CV10" s="695"/>
      <c r="CW10" s="694"/>
      <c r="CX10" s="689"/>
      <c r="CY10" s="689"/>
      <c r="CZ10" s="689"/>
      <c r="DA10" s="695"/>
      <c r="DB10" s="694"/>
      <c r="DC10" s="689"/>
      <c r="DD10" s="689"/>
      <c r="DE10" s="689"/>
      <c r="DF10" s="695"/>
      <c r="DG10" s="694"/>
      <c r="DH10" s="689"/>
      <c r="DI10" s="689"/>
      <c r="DJ10" s="689"/>
      <c r="DK10" s="695"/>
      <c r="DL10" s="694"/>
      <c r="DM10" s="689"/>
      <c r="DN10" s="689"/>
      <c r="DO10" s="689"/>
      <c r="DP10" s="695"/>
      <c r="DQ10" s="694"/>
      <c r="DR10" s="689"/>
      <c r="DS10" s="689"/>
      <c r="DT10" s="689"/>
      <c r="DU10" s="695"/>
      <c r="DV10" s="682"/>
      <c r="DW10" s="683"/>
      <c r="DX10" s="683"/>
      <c r="DY10" s="683"/>
      <c r="DZ10" s="696"/>
      <c r="EA10" s="71"/>
    </row>
    <row r="11" spans="1:131" s="51" customFormat="1" ht="26.25" customHeight="1" x14ac:dyDescent="0.15">
      <c r="A11" s="56">
        <v>5</v>
      </c>
      <c r="B11" s="682"/>
      <c r="C11" s="683"/>
      <c r="D11" s="683"/>
      <c r="E11" s="683"/>
      <c r="F11" s="683"/>
      <c r="G11" s="683"/>
      <c r="H11" s="683"/>
      <c r="I11" s="683"/>
      <c r="J11" s="683"/>
      <c r="K11" s="683"/>
      <c r="L11" s="683"/>
      <c r="M11" s="683"/>
      <c r="N11" s="683"/>
      <c r="O11" s="683"/>
      <c r="P11" s="684"/>
      <c r="Q11" s="685"/>
      <c r="R11" s="686"/>
      <c r="S11" s="686"/>
      <c r="T11" s="686"/>
      <c r="U11" s="686"/>
      <c r="V11" s="686"/>
      <c r="W11" s="686"/>
      <c r="X11" s="686"/>
      <c r="Y11" s="686"/>
      <c r="Z11" s="686"/>
      <c r="AA11" s="686"/>
      <c r="AB11" s="686"/>
      <c r="AC11" s="686"/>
      <c r="AD11" s="686"/>
      <c r="AE11" s="687"/>
      <c r="AF11" s="688"/>
      <c r="AG11" s="689"/>
      <c r="AH11" s="689"/>
      <c r="AI11" s="689"/>
      <c r="AJ11" s="690"/>
      <c r="AK11" s="691"/>
      <c r="AL11" s="686"/>
      <c r="AM11" s="686"/>
      <c r="AN11" s="686"/>
      <c r="AO11" s="686"/>
      <c r="AP11" s="686"/>
      <c r="AQ11" s="686"/>
      <c r="AR11" s="686"/>
      <c r="AS11" s="686"/>
      <c r="AT11" s="686"/>
      <c r="AU11" s="692"/>
      <c r="AV11" s="692"/>
      <c r="AW11" s="692"/>
      <c r="AX11" s="692"/>
      <c r="AY11" s="693"/>
      <c r="AZ11" s="60"/>
      <c r="BA11" s="60"/>
      <c r="BB11" s="60"/>
      <c r="BC11" s="60"/>
      <c r="BD11" s="60"/>
      <c r="BE11" s="71"/>
      <c r="BF11" s="71"/>
      <c r="BG11" s="71"/>
      <c r="BH11" s="71"/>
      <c r="BI11" s="71"/>
      <c r="BJ11" s="71"/>
      <c r="BK11" s="71"/>
      <c r="BL11" s="71"/>
      <c r="BM11" s="71"/>
      <c r="BN11" s="71"/>
      <c r="BO11" s="71"/>
      <c r="BP11" s="71"/>
      <c r="BQ11" s="56">
        <v>5</v>
      </c>
      <c r="BR11" s="76"/>
      <c r="BS11" s="682"/>
      <c r="BT11" s="683"/>
      <c r="BU11" s="683"/>
      <c r="BV11" s="683"/>
      <c r="BW11" s="683"/>
      <c r="BX11" s="683"/>
      <c r="BY11" s="683"/>
      <c r="BZ11" s="683"/>
      <c r="CA11" s="683"/>
      <c r="CB11" s="683"/>
      <c r="CC11" s="683"/>
      <c r="CD11" s="683"/>
      <c r="CE11" s="683"/>
      <c r="CF11" s="683"/>
      <c r="CG11" s="684"/>
      <c r="CH11" s="694"/>
      <c r="CI11" s="689"/>
      <c r="CJ11" s="689"/>
      <c r="CK11" s="689"/>
      <c r="CL11" s="695"/>
      <c r="CM11" s="694"/>
      <c r="CN11" s="689"/>
      <c r="CO11" s="689"/>
      <c r="CP11" s="689"/>
      <c r="CQ11" s="695"/>
      <c r="CR11" s="694"/>
      <c r="CS11" s="689"/>
      <c r="CT11" s="689"/>
      <c r="CU11" s="689"/>
      <c r="CV11" s="695"/>
      <c r="CW11" s="694"/>
      <c r="CX11" s="689"/>
      <c r="CY11" s="689"/>
      <c r="CZ11" s="689"/>
      <c r="DA11" s="695"/>
      <c r="DB11" s="694"/>
      <c r="DC11" s="689"/>
      <c r="DD11" s="689"/>
      <c r="DE11" s="689"/>
      <c r="DF11" s="695"/>
      <c r="DG11" s="694"/>
      <c r="DH11" s="689"/>
      <c r="DI11" s="689"/>
      <c r="DJ11" s="689"/>
      <c r="DK11" s="695"/>
      <c r="DL11" s="694"/>
      <c r="DM11" s="689"/>
      <c r="DN11" s="689"/>
      <c r="DO11" s="689"/>
      <c r="DP11" s="695"/>
      <c r="DQ11" s="694"/>
      <c r="DR11" s="689"/>
      <c r="DS11" s="689"/>
      <c r="DT11" s="689"/>
      <c r="DU11" s="695"/>
      <c r="DV11" s="682"/>
      <c r="DW11" s="683"/>
      <c r="DX11" s="683"/>
      <c r="DY11" s="683"/>
      <c r="DZ11" s="696"/>
      <c r="EA11" s="71"/>
    </row>
    <row r="12" spans="1:131" s="51" customFormat="1" ht="26.25" customHeight="1" x14ac:dyDescent="0.15">
      <c r="A12" s="56">
        <v>6</v>
      </c>
      <c r="B12" s="682"/>
      <c r="C12" s="683"/>
      <c r="D12" s="683"/>
      <c r="E12" s="683"/>
      <c r="F12" s="683"/>
      <c r="G12" s="683"/>
      <c r="H12" s="683"/>
      <c r="I12" s="683"/>
      <c r="J12" s="683"/>
      <c r="K12" s="683"/>
      <c r="L12" s="683"/>
      <c r="M12" s="683"/>
      <c r="N12" s="683"/>
      <c r="O12" s="683"/>
      <c r="P12" s="684"/>
      <c r="Q12" s="685"/>
      <c r="R12" s="686"/>
      <c r="S12" s="686"/>
      <c r="T12" s="686"/>
      <c r="U12" s="686"/>
      <c r="V12" s="686"/>
      <c r="W12" s="686"/>
      <c r="X12" s="686"/>
      <c r="Y12" s="686"/>
      <c r="Z12" s="686"/>
      <c r="AA12" s="686"/>
      <c r="AB12" s="686"/>
      <c r="AC12" s="686"/>
      <c r="AD12" s="686"/>
      <c r="AE12" s="687"/>
      <c r="AF12" s="688"/>
      <c r="AG12" s="689"/>
      <c r="AH12" s="689"/>
      <c r="AI12" s="689"/>
      <c r="AJ12" s="690"/>
      <c r="AK12" s="691"/>
      <c r="AL12" s="686"/>
      <c r="AM12" s="686"/>
      <c r="AN12" s="686"/>
      <c r="AO12" s="686"/>
      <c r="AP12" s="686"/>
      <c r="AQ12" s="686"/>
      <c r="AR12" s="686"/>
      <c r="AS12" s="686"/>
      <c r="AT12" s="686"/>
      <c r="AU12" s="692"/>
      <c r="AV12" s="692"/>
      <c r="AW12" s="692"/>
      <c r="AX12" s="692"/>
      <c r="AY12" s="693"/>
      <c r="AZ12" s="60"/>
      <c r="BA12" s="60"/>
      <c r="BB12" s="60"/>
      <c r="BC12" s="60"/>
      <c r="BD12" s="60"/>
      <c r="BE12" s="71"/>
      <c r="BF12" s="71"/>
      <c r="BG12" s="71"/>
      <c r="BH12" s="71"/>
      <c r="BI12" s="71"/>
      <c r="BJ12" s="71"/>
      <c r="BK12" s="71"/>
      <c r="BL12" s="71"/>
      <c r="BM12" s="71"/>
      <c r="BN12" s="71"/>
      <c r="BO12" s="71"/>
      <c r="BP12" s="71"/>
      <c r="BQ12" s="56">
        <v>6</v>
      </c>
      <c r="BR12" s="76"/>
      <c r="BS12" s="682"/>
      <c r="BT12" s="683"/>
      <c r="BU12" s="683"/>
      <c r="BV12" s="683"/>
      <c r="BW12" s="683"/>
      <c r="BX12" s="683"/>
      <c r="BY12" s="683"/>
      <c r="BZ12" s="683"/>
      <c r="CA12" s="683"/>
      <c r="CB12" s="683"/>
      <c r="CC12" s="683"/>
      <c r="CD12" s="683"/>
      <c r="CE12" s="683"/>
      <c r="CF12" s="683"/>
      <c r="CG12" s="684"/>
      <c r="CH12" s="694"/>
      <c r="CI12" s="689"/>
      <c r="CJ12" s="689"/>
      <c r="CK12" s="689"/>
      <c r="CL12" s="695"/>
      <c r="CM12" s="694"/>
      <c r="CN12" s="689"/>
      <c r="CO12" s="689"/>
      <c r="CP12" s="689"/>
      <c r="CQ12" s="695"/>
      <c r="CR12" s="694"/>
      <c r="CS12" s="689"/>
      <c r="CT12" s="689"/>
      <c r="CU12" s="689"/>
      <c r="CV12" s="695"/>
      <c r="CW12" s="694"/>
      <c r="CX12" s="689"/>
      <c r="CY12" s="689"/>
      <c r="CZ12" s="689"/>
      <c r="DA12" s="695"/>
      <c r="DB12" s="694"/>
      <c r="DC12" s="689"/>
      <c r="DD12" s="689"/>
      <c r="DE12" s="689"/>
      <c r="DF12" s="695"/>
      <c r="DG12" s="694"/>
      <c r="DH12" s="689"/>
      <c r="DI12" s="689"/>
      <c r="DJ12" s="689"/>
      <c r="DK12" s="695"/>
      <c r="DL12" s="694"/>
      <c r="DM12" s="689"/>
      <c r="DN12" s="689"/>
      <c r="DO12" s="689"/>
      <c r="DP12" s="695"/>
      <c r="DQ12" s="694"/>
      <c r="DR12" s="689"/>
      <c r="DS12" s="689"/>
      <c r="DT12" s="689"/>
      <c r="DU12" s="695"/>
      <c r="DV12" s="682"/>
      <c r="DW12" s="683"/>
      <c r="DX12" s="683"/>
      <c r="DY12" s="683"/>
      <c r="DZ12" s="696"/>
      <c r="EA12" s="71"/>
    </row>
    <row r="13" spans="1:131" s="51" customFormat="1" ht="26.25" customHeight="1" x14ac:dyDescent="0.15">
      <c r="A13" s="56">
        <v>7</v>
      </c>
      <c r="B13" s="682"/>
      <c r="C13" s="683"/>
      <c r="D13" s="683"/>
      <c r="E13" s="683"/>
      <c r="F13" s="683"/>
      <c r="G13" s="683"/>
      <c r="H13" s="683"/>
      <c r="I13" s="683"/>
      <c r="J13" s="683"/>
      <c r="K13" s="683"/>
      <c r="L13" s="683"/>
      <c r="M13" s="683"/>
      <c r="N13" s="683"/>
      <c r="O13" s="683"/>
      <c r="P13" s="684"/>
      <c r="Q13" s="685"/>
      <c r="R13" s="686"/>
      <c r="S13" s="686"/>
      <c r="T13" s="686"/>
      <c r="U13" s="686"/>
      <c r="V13" s="686"/>
      <c r="W13" s="686"/>
      <c r="X13" s="686"/>
      <c r="Y13" s="686"/>
      <c r="Z13" s="686"/>
      <c r="AA13" s="686"/>
      <c r="AB13" s="686"/>
      <c r="AC13" s="686"/>
      <c r="AD13" s="686"/>
      <c r="AE13" s="687"/>
      <c r="AF13" s="688"/>
      <c r="AG13" s="689"/>
      <c r="AH13" s="689"/>
      <c r="AI13" s="689"/>
      <c r="AJ13" s="690"/>
      <c r="AK13" s="691"/>
      <c r="AL13" s="686"/>
      <c r="AM13" s="686"/>
      <c r="AN13" s="686"/>
      <c r="AO13" s="686"/>
      <c r="AP13" s="686"/>
      <c r="AQ13" s="686"/>
      <c r="AR13" s="686"/>
      <c r="AS13" s="686"/>
      <c r="AT13" s="686"/>
      <c r="AU13" s="692"/>
      <c r="AV13" s="692"/>
      <c r="AW13" s="692"/>
      <c r="AX13" s="692"/>
      <c r="AY13" s="693"/>
      <c r="AZ13" s="60"/>
      <c r="BA13" s="60"/>
      <c r="BB13" s="60"/>
      <c r="BC13" s="60"/>
      <c r="BD13" s="60"/>
      <c r="BE13" s="71"/>
      <c r="BF13" s="71"/>
      <c r="BG13" s="71"/>
      <c r="BH13" s="71"/>
      <c r="BI13" s="71"/>
      <c r="BJ13" s="71"/>
      <c r="BK13" s="71"/>
      <c r="BL13" s="71"/>
      <c r="BM13" s="71"/>
      <c r="BN13" s="71"/>
      <c r="BO13" s="71"/>
      <c r="BP13" s="71"/>
      <c r="BQ13" s="56">
        <v>7</v>
      </c>
      <c r="BR13" s="76"/>
      <c r="BS13" s="682"/>
      <c r="BT13" s="683"/>
      <c r="BU13" s="683"/>
      <c r="BV13" s="683"/>
      <c r="BW13" s="683"/>
      <c r="BX13" s="683"/>
      <c r="BY13" s="683"/>
      <c r="BZ13" s="683"/>
      <c r="CA13" s="683"/>
      <c r="CB13" s="683"/>
      <c r="CC13" s="683"/>
      <c r="CD13" s="683"/>
      <c r="CE13" s="683"/>
      <c r="CF13" s="683"/>
      <c r="CG13" s="684"/>
      <c r="CH13" s="694"/>
      <c r="CI13" s="689"/>
      <c r="CJ13" s="689"/>
      <c r="CK13" s="689"/>
      <c r="CL13" s="695"/>
      <c r="CM13" s="694"/>
      <c r="CN13" s="689"/>
      <c r="CO13" s="689"/>
      <c r="CP13" s="689"/>
      <c r="CQ13" s="695"/>
      <c r="CR13" s="694"/>
      <c r="CS13" s="689"/>
      <c r="CT13" s="689"/>
      <c r="CU13" s="689"/>
      <c r="CV13" s="695"/>
      <c r="CW13" s="694"/>
      <c r="CX13" s="689"/>
      <c r="CY13" s="689"/>
      <c r="CZ13" s="689"/>
      <c r="DA13" s="695"/>
      <c r="DB13" s="694"/>
      <c r="DC13" s="689"/>
      <c r="DD13" s="689"/>
      <c r="DE13" s="689"/>
      <c r="DF13" s="695"/>
      <c r="DG13" s="694"/>
      <c r="DH13" s="689"/>
      <c r="DI13" s="689"/>
      <c r="DJ13" s="689"/>
      <c r="DK13" s="695"/>
      <c r="DL13" s="694"/>
      <c r="DM13" s="689"/>
      <c r="DN13" s="689"/>
      <c r="DO13" s="689"/>
      <c r="DP13" s="695"/>
      <c r="DQ13" s="694"/>
      <c r="DR13" s="689"/>
      <c r="DS13" s="689"/>
      <c r="DT13" s="689"/>
      <c r="DU13" s="695"/>
      <c r="DV13" s="682"/>
      <c r="DW13" s="683"/>
      <c r="DX13" s="683"/>
      <c r="DY13" s="683"/>
      <c r="DZ13" s="696"/>
      <c r="EA13" s="71"/>
    </row>
    <row r="14" spans="1:131" s="51" customFormat="1" ht="26.25" customHeight="1" x14ac:dyDescent="0.15">
      <c r="A14" s="56">
        <v>8</v>
      </c>
      <c r="B14" s="682"/>
      <c r="C14" s="683"/>
      <c r="D14" s="683"/>
      <c r="E14" s="683"/>
      <c r="F14" s="683"/>
      <c r="G14" s="683"/>
      <c r="H14" s="683"/>
      <c r="I14" s="683"/>
      <c r="J14" s="683"/>
      <c r="K14" s="683"/>
      <c r="L14" s="683"/>
      <c r="M14" s="683"/>
      <c r="N14" s="683"/>
      <c r="O14" s="683"/>
      <c r="P14" s="684"/>
      <c r="Q14" s="685"/>
      <c r="R14" s="686"/>
      <c r="S14" s="686"/>
      <c r="T14" s="686"/>
      <c r="U14" s="686"/>
      <c r="V14" s="686"/>
      <c r="W14" s="686"/>
      <c r="X14" s="686"/>
      <c r="Y14" s="686"/>
      <c r="Z14" s="686"/>
      <c r="AA14" s="686"/>
      <c r="AB14" s="686"/>
      <c r="AC14" s="686"/>
      <c r="AD14" s="686"/>
      <c r="AE14" s="687"/>
      <c r="AF14" s="688"/>
      <c r="AG14" s="689"/>
      <c r="AH14" s="689"/>
      <c r="AI14" s="689"/>
      <c r="AJ14" s="690"/>
      <c r="AK14" s="691"/>
      <c r="AL14" s="686"/>
      <c r="AM14" s="686"/>
      <c r="AN14" s="686"/>
      <c r="AO14" s="686"/>
      <c r="AP14" s="686"/>
      <c r="AQ14" s="686"/>
      <c r="AR14" s="686"/>
      <c r="AS14" s="686"/>
      <c r="AT14" s="686"/>
      <c r="AU14" s="692"/>
      <c r="AV14" s="692"/>
      <c r="AW14" s="692"/>
      <c r="AX14" s="692"/>
      <c r="AY14" s="693"/>
      <c r="AZ14" s="60"/>
      <c r="BA14" s="60"/>
      <c r="BB14" s="60"/>
      <c r="BC14" s="60"/>
      <c r="BD14" s="60"/>
      <c r="BE14" s="71"/>
      <c r="BF14" s="71"/>
      <c r="BG14" s="71"/>
      <c r="BH14" s="71"/>
      <c r="BI14" s="71"/>
      <c r="BJ14" s="71"/>
      <c r="BK14" s="71"/>
      <c r="BL14" s="71"/>
      <c r="BM14" s="71"/>
      <c r="BN14" s="71"/>
      <c r="BO14" s="71"/>
      <c r="BP14" s="71"/>
      <c r="BQ14" s="56">
        <v>8</v>
      </c>
      <c r="BR14" s="76"/>
      <c r="BS14" s="682"/>
      <c r="BT14" s="683"/>
      <c r="BU14" s="683"/>
      <c r="BV14" s="683"/>
      <c r="BW14" s="683"/>
      <c r="BX14" s="683"/>
      <c r="BY14" s="683"/>
      <c r="BZ14" s="683"/>
      <c r="CA14" s="683"/>
      <c r="CB14" s="683"/>
      <c r="CC14" s="683"/>
      <c r="CD14" s="683"/>
      <c r="CE14" s="683"/>
      <c r="CF14" s="683"/>
      <c r="CG14" s="684"/>
      <c r="CH14" s="694"/>
      <c r="CI14" s="689"/>
      <c r="CJ14" s="689"/>
      <c r="CK14" s="689"/>
      <c r="CL14" s="695"/>
      <c r="CM14" s="694"/>
      <c r="CN14" s="689"/>
      <c r="CO14" s="689"/>
      <c r="CP14" s="689"/>
      <c r="CQ14" s="695"/>
      <c r="CR14" s="694"/>
      <c r="CS14" s="689"/>
      <c r="CT14" s="689"/>
      <c r="CU14" s="689"/>
      <c r="CV14" s="695"/>
      <c r="CW14" s="694"/>
      <c r="CX14" s="689"/>
      <c r="CY14" s="689"/>
      <c r="CZ14" s="689"/>
      <c r="DA14" s="695"/>
      <c r="DB14" s="694"/>
      <c r="DC14" s="689"/>
      <c r="DD14" s="689"/>
      <c r="DE14" s="689"/>
      <c r="DF14" s="695"/>
      <c r="DG14" s="694"/>
      <c r="DH14" s="689"/>
      <c r="DI14" s="689"/>
      <c r="DJ14" s="689"/>
      <c r="DK14" s="695"/>
      <c r="DL14" s="694"/>
      <c r="DM14" s="689"/>
      <c r="DN14" s="689"/>
      <c r="DO14" s="689"/>
      <c r="DP14" s="695"/>
      <c r="DQ14" s="694"/>
      <c r="DR14" s="689"/>
      <c r="DS14" s="689"/>
      <c r="DT14" s="689"/>
      <c r="DU14" s="695"/>
      <c r="DV14" s="682"/>
      <c r="DW14" s="683"/>
      <c r="DX14" s="683"/>
      <c r="DY14" s="683"/>
      <c r="DZ14" s="696"/>
      <c r="EA14" s="71"/>
    </row>
    <row r="15" spans="1:131" s="51" customFormat="1" ht="26.25" customHeight="1" x14ac:dyDescent="0.15">
      <c r="A15" s="56">
        <v>9</v>
      </c>
      <c r="B15" s="682"/>
      <c r="C15" s="683"/>
      <c r="D15" s="683"/>
      <c r="E15" s="683"/>
      <c r="F15" s="683"/>
      <c r="G15" s="683"/>
      <c r="H15" s="683"/>
      <c r="I15" s="683"/>
      <c r="J15" s="683"/>
      <c r="K15" s="683"/>
      <c r="L15" s="683"/>
      <c r="M15" s="683"/>
      <c r="N15" s="683"/>
      <c r="O15" s="683"/>
      <c r="P15" s="684"/>
      <c r="Q15" s="685"/>
      <c r="R15" s="686"/>
      <c r="S15" s="686"/>
      <c r="T15" s="686"/>
      <c r="U15" s="686"/>
      <c r="V15" s="686"/>
      <c r="W15" s="686"/>
      <c r="X15" s="686"/>
      <c r="Y15" s="686"/>
      <c r="Z15" s="686"/>
      <c r="AA15" s="686"/>
      <c r="AB15" s="686"/>
      <c r="AC15" s="686"/>
      <c r="AD15" s="686"/>
      <c r="AE15" s="687"/>
      <c r="AF15" s="688"/>
      <c r="AG15" s="689"/>
      <c r="AH15" s="689"/>
      <c r="AI15" s="689"/>
      <c r="AJ15" s="690"/>
      <c r="AK15" s="691"/>
      <c r="AL15" s="686"/>
      <c r="AM15" s="686"/>
      <c r="AN15" s="686"/>
      <c r="AO15" s="686"/>
      <c r="AP15" s="686"/>
      <c r="AQ15" s="686"/>
      <c r="AR15" s="686"/>
      <c r="AS15" s="686"/>
      <c r="AT15" s="686"/>
      <c r="AU15" s="692"/>
      <c r="AV15" s="692"/>
      <c r="AW15" s="692"/>
      <c r="AX15" s="692"/>
      <c r="AY15" s="693"/>
      <c r="AZ15" s="60"/>
      <c r="BA15" s="60"/>
      <c r="BB15" s="60"/>
      <c r="BC15" s="60"/>
      <c r="BD15" s="60"/>
      <c r="BE15" s="71"/>
      <c r="BF15" s="71"/>
      <c r="BG15" s="71"/>
      <c r="BH15" s="71"/>
      <c r="BI15" s="71"/>
      <c r="BJ15" s="71"/>
      <c r="BK15" s="71"/>
      <c r="BL15" s="71"/>
      <c r="BM15" s="71"/>
      <c r="BN15" s="71"/>
      <c r="BO15" s="71"/>
      <c r="BP15" s="71"/>
      <c r="BQ15" s="56">
        <v>9</v>
      </c>
      <c r="BR15" s="76"/>
      <c r="BS15" s="682"/>
      <c r="BT15" s="683"/>
      <c r="BU15" s="683"/>
      <c r="BV15" s="683"/>
      <c r="BW15" s="683"/>
      <c r="BX15" s="683"/>
      <c r="BY15" s="683"/>
      <c r="BZ15" s="683"/>
      <c r="CA15" s="683"/>
      <c r="CB15" s="683"/>
      <c r="CC15" s="683"/>
      <c r="CD15" s="683"/>
      <c r="CE15" s="683"/>
      <c r="CF15" s="683"/>
      <c r="CG15" s="684"/>
      <c r="CH15" s="694"/>
      <c r="CI15" s="689"/>
      <c r="CJ15" s="689"/>
      <c r="CK15" s="689"/>
      <c r="CL15" s="695"/>
      <c r="CM15" s="694"/>
      <c r="CN15" s="689"/>
      <c r="CO15" s="689"/>
      <c r="CP15" s="689"/>
      <c r="CQ15" s="695"/>
      <c r="CR15" s="694"/>
      <c r="CS15" s="689"/>
      <c r="CT15" s="689"/>
      <c r="CU15" s="689"/>
      <c r="CV15" s="695"/>
      <c r="CW15" s="694"/>
      <c r="CX15" s="689"/>
      <c r="CY15" s="689"/>
      <c r="CZ15" s="689"/>
      <c r="DA15" s="695"/>
      <c r="DB15" s="694"/>
      <c r="DC15" s="689"/>
      <c r="DD15" s="689"/>
      <c r="DE15" s="689"/>
      <c r="DF15" s="695"/>
      <c r="DG15" s="694"/>
      <c r="DH15" s="689"/>
      <c r="DI15" s="689"/>
      <c r="DJ15" s="689"/>
      <c r="DK15" s="695"/>
      <c r="DL15" s="694"/>
      <c r="DM15" s="689"/>
      <c r="DN15" s="689"/>
      <c r="DO15" s="689"/>
      <c r="DP15" s="695"/>
      <c r="DQ15" s="694"/>
      <c r="DR15" s="689"/>
      <c r="DS15" s="689"/>
      <c r="DT15" s="689"/>
      <c r="DU15" s="695"/>
      <c r="DV15" s="682"/>
      <c r="DW15" s="683"/>
      <c r="DX15" s="683"/>
      <c r="DY15" s="683"/>
      <c r="DZ15" s="696"/>
      <c r="EA15" s="71"/>
    </row>
    <row r="16" spans="1:131" s="51" customFormat="1" ht="26.25" customHeight="1" x14ac:dyDescent="0.15">
      <c r="A16" s="56">
        <v>10</v>
      </c>
      <c r="B16" s="682"/>
      <c r="C16" s="683"/>
      <c r="D16" s="683"/>
      <c r="E16" s="683"/>
      <c r="F16" s="683"/>
      <c r="G16" s="683"/>
      <c r="H16" s="683"/>
      <c r="I16" s="683"/>
      <c r="J16" s="683"/>
      <c r="K16" s="683"/>
      <c r="L16" s="683"/>
      <c r="M16" s="683"/>
      <c r="N16" s="683"/>
      <c r="O16" s="683"/>
      <c r="P16" s="684"/>
      <c r="Q16" s="685"/>
      <c r="R16" s="686"/>
      <c r="S16" s="686"/>
      <c r="T16" s="686"/>
      <c r="U16" s="686"/>
      <c r="V16" s="686"/>
      <c r="W16" s="686"/>
      <c r="X16" s="686"/>
      <c r="Y16" s="686"/>
      <c r="Z16" s="686"/>
      <c r="AA16" s="686"/>
      <c r="AB16" s="686"/>
      <c r="AC16" s="686"/>
      <c r="AD16" s="686"/>
      <c r="AE16" s="687"/>
      <c r="AF16" s="688"/>
      <c r="AG16" s="689"/>
      <c r="AH16" s="689"/>
      <c r="AI16" s="689"/>
      <c r="AJ16" s="690"/>
      <c r="AK16" s="691"/>
      <c r="AL16" s="686"/>
      <c r="AM16" s="686"/>
      <c r="AN16" s="686"/>
      <c r="AO16" s="686"/>
      <c r="AP16" s="686"/>
      <c r="AQ16" s="686"/>
      <c r="AR16" s="686"/>
      <c r="AS16" s="686"/>
      <c r="AT16" s="686"/>
      <c r="AU16" s="692"/>
      <c r="AV16" s="692"/>
      <c r="AW16" s="692"/>
      <c r="AX16" s="692"/>
      <c r="AY16" s="693"/>
      <c r="AZ16" s="60"/>
      <c r="BA16" s="60"/>
      <c r="BB16" s="60"/>
      <c r="BC16" s="60"/>
      <c r="BD16" s="60"/>
      <c r="BE16" s="71"/>
      <c r="BF16" s="71"/>
      <c r="BG16" s="71"/>
      <c r="BH16" s="71"/>
      <c r="BI16" s="71"/>
      <c r="BJ16" s="71"/>
      <c r="BK16" s="71"/>
      <c r="BL16" s="71"/>
      <c r="BM16" s="71"/>
      <c r="BN16" s="71"/>
      <c r="BO16" s="71"/>
      <c r="BP16" s="71"/>
      <c r="BQ16" s="56">
        <v>10</v>
      </c>
      <c r="BR16" s="76"/>
      <c r="BS16" s="682"/>
      <c r="BT16" s="683"/>
      <c r="BU16" s="683"/>
      <c r="BV16" s="683"/>
      <c r="BW16" s="683"/>
      <c r="BX16" s="683"/>
      <c r="BY16" s="683"/>
      <c r="BZ16" s="683"/>
      <c r="CA16" s="683"/>
      <c r="CB16" s="683"/>
      <c r="CC16" s="683"/>
      <c r="CD16" s="683"/>
      <c r="CE16" s="683"/>
      <c r="CF16" s="683"/>
      <c r="CG16" s="684"/>
      <c r="CH16" s="694"/>
      <c r="CI16" s="689"/>
      <c r="CJ16" s="689"/>
      <c r="CK16" s="689"/>
      <c r="CL16" s="695"/>
      <c r="CM16" s="694"/>
      <c r="CN16" s="689"/>
      <c r="CO16" s="689"/>
      <c r="CP16" s="689"/>
      <c r="CQ16" s="695"/>
      <c r="CR16" s="694"/>
      <c r="CS16" s="689"/>
      <c r="CT16" s="689"/>
      <c r="CU16" s="689"/>
      <c r="CV16" s="695"/>
      <c r="CW16" s="694"/>
      <c r="CX16" s="689"/>
      <c r="CY16" s="689"/>
      <c r="CZ16" s="689"/>
      <c r="DA16" s="695"/>
      <c r="DB16" s="694"/>
      <c r="DC16" s="689"/>
      <c r="DD16" s="689"/>
      <c r="DE16" s="689"/>
      <c r="DF16" s="695"/>
      <c r="DG16" s="694"/>
      <c r="DH16" s="689"/>
      <c r="DI16" s="689"/>
      <c r="DJ16" s="689"/>
      <c r="DK16" s="695"/>
      <c r="DL16" s="694"/>
      <c r="DM16" s="689"/>
      <c r="DN16" s="689"/>
      <c r="DO16" s="689"/>
      <c r="DP16" s="695"/>
      <c r="DQ16" s="694"/>
      <c r="DR16" s="689"/>
      <c r="DS16" s="689"/>
      <c r="DT16" s="689"/>
      <c r="DU16" s="695"/>
      <c r="DV16" s="682"/>
      <c r="DW16" s="683"/>
      <c r="DX16" s="683"/>
      <c r="DY16" s="683"/>
      <c r="DZ16" s="696"/>
      <c r="EA16" s="71"/>
    </row>
    <row r="17" spans="1:131" s="51" customFormat="1" ht="26.25" customHeight="1" x14ac:dyDescent="0.15">
      <c r="A17" s="56">
        <v>11</v>
      </c>
      <c r="B17" s="682"/>
      <c r="C17" s="683"/>
      <c r="D17" s="683"/>
      <c r="E17" s="683"/>
      <c r="F17" s="683"/>
      <c r="G17" s="683"/>
      <c r="H17" s="683"/>
      <c r="I17" s="683"/>
      <c r="J17" s="683"/>
      <c r="K17" s="683"/>
      <c r="L17" s="683"/>
      <c r="M17" s="683"/>
      <c r="N17" s="683"/>
      <c r="O17" s="683"/>
      <c r="P17" s="684"/>
      <c r="Q17" s="685"/>
      <c r="R17" s="686"/>
      <c r="S17" s="686"/>
      <c r="T17" s="686"/>
      <c r="U17" s="686"/>
      <c r="V17" s="686"/>
      <c r="W17" s="686"/>
      <c r="X17" s="686"/>
      <c r="Y17" s="686"/>
      <c r="Z17" s="686"/>
      <c r="AA17" s="686"/>
      <c r="AB17" s="686"/>
      <c r="AC17" s="686"/>
      <c r="AD17" s="686"/>
      <c r="AE17" s="687"/>
      <c r="AF17" s="688"/>
      <c r="AG17" s="689"/>
      <c r="AH17" s="689"/>
      <c r="AI17" s="689"/>
      <c r="AJ17" s="690"/>
      <c r="AK17" s="691"/>
      <c r="AL17" s="686"/>
      <c r="AM17" s="686"/>
      <c r="AN17" s="686"/>
      <c r="AO17" s="686"/>
      <c r="AP17" s="686"/>
      <c r="AQ17" s="686"/>
      <c r="AR17" s="686"/>
      <c r="AS17" s="686"/>
      <c r="AT17" s="686"/>
      <c r="AU17" s="692"/>
      <c r="AV17" s="692"/>
      <c r="AW17" s="692"/>
      <c r="AX17" s="692"/>
      <c r="AY17" s="693"/>
      <c r="AZ17" s="60"/>
      <c r="BA17" s="60"/>
      <c r="BB17" s="60"/>
      <c r="BC17" s="60"/>
      <c r="BD17" s="60"/>
      <c r="BE17" s="71"/>
      <c r="BF17" s="71"/>
      <c r="BG17" s="71"/>
      <c r="BH17" s="71"/>
      <c r="BI17" s="71"/>
      <c r="BJ17" s="71"/>
      <c r="BK17" s="71"/>
      <c r="BL17" s="71"/>
      <c r="BM17" s="71"/>
      <c r="BN17" s="71"/>
      <c r="BO17" s="71"/>
      <c r="BP17" s="71"/>
      <c r="BQ17" s="56">
        <v>11</v>
      </c>
      <c r="BR17" s="76"/>
      <c r="BS17" s="682"/>
      <c r="BT17" s="683"/>
      <c r="BU17" s="683"/>
      <c r="BV17" s="683"/>
      <c r="BW17" s="683"/>
      <c r="BX17" s="683"/>
      <c r="BY17" s="683"/>
      <c r="BZ17" s="683"/>
      <c r="CA17" s="683"/>
      <c r="CB17" s="683"/>
      <c r="CC17" s="683"/>
      <c r="CD17" s="683"/>
      <c r="CE17" s="683"/>
      <c r="CF17" s="683"/>
      <c r="CG17" s="684"/>
      <c r="CH17" s="694"/>
      <c r="CI17" s="689"/>
      <c r="CJ17" s="689"/>
      <c r="CK17" s="689"/>
      <c r="CL17" s="695"/>
      <c r="CM17" s="694"/>
      <c r="CN17" s="689"/>
      <c r="CO17" s="689"/>
      <c r="CP17" s="689"/>
      <c r="CQ17" s="695"/>
      <c r="CR17" s="694"/>
      <c r="CS17" s="689"/>
      <c r="CT17" s="689"/>
      <c r="CU17" s="689"/>
      <c r="CV17" s="695"/>
      <c r="CW17" s="694"/>
      <c r="CX17" s="689"/>
      <c r="CY17" s="689"/>
      <c r="CZ17" s="689"/>
      <c r="DA17" s="695"/>
      <c r="DB17" s="694"/>
      <c r="DC17" s="689"/>
      <c r="DD17" s="689"/>
      <c r="DE17" s="689"/>
      <c r="DF17" s="695"/>
      <c r="DG17" s="694"/>
      <c r="DH17" s="689"/>
      <c r="DI17" s="689"/>
      <c r="DJ17" s="689"/>
      <c r="DK17" s="695"/>
      <c r="DL17" s="694"/>
      <c r="DM17" s="689"/>
      <c r="DN17" s="689"/>
      <c r="DO17" s="689"/>
      <c r="DP17" s="695"/>
      <c r="DQ17" s="694"/>
      <c r="DR17" s="689"/>
      <c r="DS17" s="689"/>
      <c r="DT17" s="689"/>
      <c r="DU17" s="695"/>
      <c r="DV17" s="682"/>
      <c r="DW17" s="683"/>
      <c r="DX17" s="683"/>
      <c r="DY17" s="683"/>
      <c r="DZ17" s="696"/>
      <c r="EA17" s="71"/>
    </row>
    <row r="18" spans="1:131" s="51" customFormat="1" ht="26.25" customHeight="1" x14ac:dyDescent="0.15">
      <c r="A18" s="56">
        <v>12</v>
      </c>
      <c r="B18" s="682"/>
      <c r="C18" s="683"/>
      <c r="D18" s="683"/>
      <c r="E18" s="683"/>
      <c r="F18" s="683"/>
      <c r="G18" s="683"/>
      <c r="H18" s="683"/>
      <c r="I18" s="683"/>
      <c r="J18" s="683"/>
      <c r="K18" s="683"/>
      <c r="L18" s="683"/>
      <c r="M18" s="683"/>
      <c r="N18" s="683"/>
      <c r="O18" s="683"/>
      <c r="P18" s="684"/>
      <c r="Q18" s="685"/>
      <c r="R18" s="686"/>
      <c r="S18" s="686"/>
      <c r="T18" s="686"/>
      <c r="U18" s="686"/>
      <c r="V18" s="686"/>
      <c r="W18" s="686"/>
      <c r="X18" s="686"/>
      <c r="Y18" s="686"/>
      <c r="Z18" s="686"/>
      <c r="AA18" s="686"/>
      <c r="AB18" s="686"/>
      <c r="AC18" s="686"/>
      <c r="AD18" s="686"/>
      <c r="AE18" s="687"/>
      <c r="AF18" s="688"/>
      <c r="AG18" s="689"/>
      <c r="AH18" s="689"/>
      <c r="AI18" s="689"/>
      <c r="AJ18" s="690"/>
      <c r="AK18" s="691"/>
      <c r="AL18" s="686"/>
      <c r="AM18" s="686"/>
      <c r="AN18" s="686"/>
      <c r="AO18" s="686"/>
      <c r="AP18" s="686"/>
      <c r="AQ18" s="686"/>
      <c r="AR18" s="686"/>
      <c r="AS18" s="686"/>
      <c r="AT18" s="686"/>
      <c r="AU18" s="692"/>
      <c r="AV18" s="692"/>
      <c r="AW18" s="692"/>
      <c r="AX18" s="692"/>
      <c r="AY18" s="693"/>
      <c r="AZ18" s="60"/>
      <c r="BA18" s="60"/>
      <c r="BB18" s="60"/>
      <c r="BC18" s="60"/>
      <c r="BD18" s="60"/>
      <c r="BE18" s="71"/>
      <c r="BF18" s="71"/>
      <c r="BG18" s="71"/>
      <c r="BH18" s="71"/>
      <c r="BI18" s="71"/>
      <c r="BJ18" s="71"/>
      <c r="BK18" s="71"/>
      <c r="BL18" s="71"/>
      <c r="BM18" s="71"/>
      <c r="BN18" s="71"/>
      <c r="BO18" s="71"/>
      <c r="BP18" s="71"/>
      <c r="BQ18" s="56">
        <v>12</v>
      </c>
      <c r="BR18" s="76"/>
      <c r="BS18" s="682"/>
      <c r="BT18" s="683"/>
      <c r="BU18" s="683"/>
      <c r="BV18" s="683"/>
      <c r="BW18" s="683"/>
      <c r="BX18" s="683"/>
      <c r="BY18" s="683"/>
      <c r="BZ18" s="683"/>
      <c r="CA18" s="683"/>
      <c r="CB18" s="683"/>
      <c r="CC18" s="683"/>
      <c r="CD18" s="683"/>
      <c r="CE18" s="683"/>
      <c r="CF18" s="683"/>
      <c r="CG18" s="684"/>
      <c r="CH18" s="694"/>
      <c r="CI18" s="689"/>
      <c r="CJ18" s="689"/>
      <c r="CK18" s="689"/>
      <c r="CL18" s="695"/>
      <c r="CM18" s="694"/>
      <c r="CN18" s="689"/>
      <c r="CO18" s="689"/>
      <c r="CP18" s="689"/>
      <c r="CQ18" s="695"/>
      <c r="CR18" s="694"/>
      <c r="CS18" s="689"/>
      <c r="CT18" s="689"/>
      <c r="CU18" s="689"/>
      <c r="CV18" s="695"/>
      <c r="CW18" s="694"/>
      <c r="CX18" s="689"/>
      <c r="CY18" s="689"/>
      <c r="CZ18" s="689"/>
      <c r="DA18" s="695"/>
      <c r="DB18" s="694"/>
      <c r="DC18" s="689"/>
      <c r="DD18" s="689"/>
      <c r="DE18" s="689"/>
      <c r="DF18" s="695"/>
      <c r="DG18" s="694"/>
      <c r="DH18" s="689"/>
      <c r="DI18" s="689"/>
      <c r="DJ18" s="689"/>
      <c r="DK18" s="695"/>
      <c r="DL18" s="694"/>
      <c r="DM18" s="689"/>
      <c r="DN18" s="689"/>
      <c r="DO18" s="689"/>
      <c r="DP18" s="695"/>
      <c r="DQ18" s="694"/>
      <c r="DR18" s="689"/>
      <c r="DS18" s="689"/>
      <c r="DT18" s="689"/>
      <c r="DU18" s="695"/>
      <c r="DV18" s="682"/>
      <c r="DW18" s="683"/>
      <c r="DX18" s="683"/>
      <c r="DY18" s="683"/>
      <c r="DZ18" s="696"/>
      <c r="EA18" s="71"/>
    </row>
    <row r="19" spans="1:131" s="51" customFormat="1" ht="26.25" customHeight="1" x14ac:dyDescent="0.15">
      <c r="A19" s="56">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86"/>
      <c r="AM19" s="686"/>
      <c r="AN19" s="686"/>
      <c r="AO19" s="686"/>
      <c r="AP19" s="686"/>
      <c r="AQ19" s="686"/>
      <c r="AR19" s="686"/>
      <c r="AS19" s="686"/>
      <c r="AT19" s="686"/>
      <c r="AU19" s="692"/>
      <c r="AV19" s="692"/>
      <c r="AW19" s="692"/>
      <c r="AX19" s="692"/>
      <c r="AY19" s="693"/>
      <c r="AZ19" s="60"/>
      <c r="BA19" s="60"/>
      <c r="BB19" s="60"/>
      <c r="BC19" s="60"/>
      <c r="BD19" s="60"/>
      <c r="BE19" s="71"/>
      <c r="BF19" s="71"/>
      <c r="BG19" s="71"/>
      <c r="BH19" s="71"/>
      <c r="BI19" s="71"/>
      <c r="BJ19" s="71"/>
      <c r="BK19" s="71"/>
      <c r="BL19" s="71"/>
      <c r="BM19" s="71"/>
      <c r="BN19" s="71"/>
      <c r="BO19" s="71"/>
      <c r="BP19" s="71"/>
      <c r="BQ19" s="56">
        <v>13</v>
      </c>
      <c r="BR19" s="76"/>
      <c r="BS19" s="682"/>
      <c r="BT19" s="683"/>
      <c r="BU19" s="683"/>
      <c r="BV19" s="683"/>
      <c r="BW19" s="683"/>
      <c r="BX19" s="683"/>
      <c r="BY19" s="683"/>
      <c r="BZ19" s="683"/>
      <c r="CA19" s="683"/>
      <c r="CB19" s="683"/>
      <c r="CC19" s="683"/>
      <c r="CD19" s="683"/>
      <c r="CE19" s="683"/>
      <c r="CF19" s="683"/>
      <c r="CG19" s="684"/>
      <c r="CH19" s="694"/>
      <c r="CI19" s="689"/>
      <c r="CJ19" s="689"/>
      <c r="CK19" s="689"/>
      <c r="CL19" s="695"/>
      <c r="CM19" s="694"/>
      <c r="CN19" s="689"/>
      <c r="CO19" s="689"/>
      <c r="CP19" s="689"/>
      <c r="CQ19" s="695"/>
      <c r="CR19" s="694"/>
      <c r="CS19" s="689"/>
      <c r="CT19" s="689"/>
      <c r="CU19" s="689"/>
      <c r="CV19" s="695"/>
      <c r="CW19" s="694"/>
      <c r="CX19" s="689"/>
      <c r="CY19" s="689"/>
      <c r="CZ19" s="689"/>
      <c r="DA19" s="695"/>
      <c r="DB19" s="694"/>
      <c r="DC19" s="689"/>
      <c r="DD19" s="689"/>
      <c r="DE19" s="689"/>
      <c r="DF19" s="695"/>
      <c r="DG19" s="694"/>
      <c r="DH19" s="689"/>
      <c r="DI19" s="689"/>
      <c r="DJ19" s="689"/>
      <c r="DK19" s="695"/>
      <c r="DL19" s="694"/>
      <c r="DM19" s="689"/>
      <c r="DN19" s="689"/>
      <c r="DO19" s="689"/>
      <c r="DP19" s="695"/>
      <c r="DQ19" s="694"/>
      <c r="DR19" s="689"/>
      <c r="DS19" s="689"/>
      <c r="DT19" s="689"/>
      <c r="DU19" s="695"/>
      <c r="DV19" s="682"/>
      <c r="DW19" s="683"/>
      <c r="DX19" s="683"/>
      <c r="DY19" s="683"/>
      <c r="DZ19" s="696"/>
      <c r="EA19" s="71"/>
    </row>
    <row r="20" spans="1:131" s="51" customFormat="1" ht="26.25" customHeight="1" x14ac:dyDescent="0.15">
      <c r="A20" s="56">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86"/>
      <c r="AM20" s="686"/>
      <c r="AN20" s="686"/>
      <c r="AO20" s="686"/>
      <c r="AP20" s="686"/>
      <c r="AQ20" s="686"/>
      <c r="AR20" s="686"/>
      <c r="AS20" s="686"/>
      <c r="AT20" s="686"/>
      <c r="AU20" s="692"/>
      <c r="AV20" s="692"/>
      <c r="AW20" s="692"/>
      <c r="AX20" s="692"/>
      <c r="AY20" s="693"/>
      <c r="AZ20" s="60"/>
      <c r="BA20" s="60"/>
      <c r="BB20" s="60"/>
      <c r="BC20" s="60"/>
      <c r="BD20" s="60"/>
      <c r="BE20" s="71"/>
      <c r="BF20" s="71"/>
      <c r="BG20" s="71"/>
      <c r="BH20" s="71"/>
      <c r="BI20" s="71"/>
      <c r="BJ20" s="71"/>
      <c r="BK20" s="71"/>
      <c r="BL20" s="71"/>
      <c r="BM20" s="71"/>
      <c r="BN20" s="71"/>
      <c r="BO20" s="71"/>
      <c r="BP20" s="71"/>
      <c r="BQ20" s="56">
        <v>14</v>
      </c>
      <c r="BR20" s="76"/>
      <c r="BS20" s="682"/>
      <c r="BT20" s="683"/>
      <c r="BU20" s="683"/>
      <c r="BV20" s="683"/>
      <c r="BW20" s="683"/>
      <c r="BX20" s="683"/>
      <c r="BY20" s="683"/>
      <c r="BZ20" s="683"/>
      <c r="CA20" s="683"/>
      <c r="CB20" s="683"/>
      <c r="CC20" s="683"/>
      <c r="CD20" s="683"/>
      <c r="CE20" s="683"/>
      <c r="CF20" s="683"/>
      <c r="CG20" s="684"/>
      <c r="CH20" s="694"/>
      <c r="CI20" s="689"/>
      <c r="CJ20" s="689"/>
      <c r="CK20" s="689"/>
      <c r="CL20" s="695"/>
      <c r="CM20" s="694"/>
      <c r="CN20" s="689"/>
      <c r="CO20" s="689"/>
      <c r="CP20" s="689"/>
      <c r="CQ20" s="695"/>
      <c r="CR20" s="694"/>
      <c r="CS20" s="689"/>
      <c r="CT20" s="689"/>
      <c r="CU20" s="689"/>
      <c r="CV20" s="695"/>
      <c r="CW20" s="694"/>
      <c r="CX20" s="689"/>
      <c r="CY20" s="689"/>
      <c r="CZ20" s="689"/>
      <c r="DA20" s="695"/>
      <c r="DB20" s="694"/>
      <c r="DC20" s="689"/>
      <c r="DD20" s="689"/>
      <c r="DE20" s="689"/>
      <c r="DF20" s="695"/>
      <c r="DG20" s="694"/>
      <c r="DH20" s="689"/>
      <c r="DI20" s="689"/>
      <c r="DJ20" s="689"/>
      <c r="DK20" s="695"/>
      <c r="DL20" s="694"/>
      <c r="DM20" s="689"/>
      <c r="DN20" s="689"/>
      <c r="DO20" s="689"/>
      <c r="DP20" s="695"/>
      <c r="DQ20" s="694"/>
      <c r="DR20" s="689"/>
      <c r="DS20" s="689"/>
      <c r="DT20" s="689"/>
      <c r="DU20" s="695"/>
      <c r="DV20" s="682"/>
      <c r="DW20" s="683"/>
      <c r="DX20" s="683"/>
      <c r="DY20" s="683"/>
      <c r="DZ20" s="696"/>
      <c r="EA20" s="71"/>
    </row>
    <row r="21" spans="1:131" s="51" customFormat="1" ht="26.25" customHeight="1" x14ac:dyDescent="0.15">
      <c r="A21" s="56">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86"/>
      <c r="AM21" s="686"/>
      <c r="AN21" s="686"/>
      <c r="AO21" s="686"/>
      <c r="AP21" s="686"/>
      <c r="AQ21" s="686"/>
      <c r="AR21" s="686"/>
      <c r="AS21" s="686"/>
      <c r="AT21" s="686"/>
      <c r="AU21" s="692"/>
      <c r="AV21" s="692"/>
      <c r="AW21" s="692"/>
      <c r="AX21" s="692"/>
      <c r="AY21" s="693"/>
      <c r="AZ21" s="60"/>
      <c r="BA21" s="60"/>
      <c r="BB21" s="60"/>
      <c r="BC21" s="60"/>
      <c r="BD21" s="60"/>
      <c r="BE21" s="71"/>
      <c r="BF21" s="71"/>
      <c r="BG21" s="71"/>
      <c r="BH21" s="71"/>
      <c r="BI21" s="71"/>
      <c r="BJ21" s="71"/>
      <c r="BK21" s="71"/>
      <c r="BL21" s="71"/>
      <c r="BM21" s="71"/>
      <c r="BN21" s="71"/>
      <c r="BO21" s="71"/>
      <c r="BP21" s="71"/>
      <c r="BQ21" s="56">
        <v>15</v>
      </c>
      <c r="BR21" s="76"/>
      <c r="BS21" s="682"/>
      <c r="BT21" s="683"/>
      <c r="BU21" s="683"/>
      <c r="BV21" s="683"/>
      <c r="BW21" s="683"/>
      <c r="BX21" s="683"/>
      <c r="BY21" s="683"/>
      <c r="BZ21" s="683"/>
      <c r="CA21" s="683"/>
      <c r="CB21" s="683"/>
      <c r="CC21" s="683"/>
      <c r="CD21" s="683"/>
      <c r="CE21" s="683"/>
      <c r="CF21" s="683"/>
      <c r="CG21" s="684"/>
      <c r="CH21" s="694"/>
      <c r="CI21" s="689"/>
      <c r="CJ21" s="689"/>
      <c r="CK21" s="689"/>
      <c r="CL21" s="695"/>
      <c r="CM21" s="694"/>
      <c r="CN21" s="689"/>
      <c r="CO21" s="689"/>
      <c r="CP21" s="689"/>
      <c r="CQ21" s="695"/>
      <c r="CR21" s="694"/>
      <c r="CS21" s="689"/>
      <c r="CT21" s="689"/>
      <c r="CU21" s="689"/>
      <c r="CV21" s="695"/>
      <c r="CW21" s="694"/>
      <c r="CX21" s="689"/>
      <c r="CY21" s="689"/>
      <c r="CZ21" s="689"/>
      <c r="DA21" s="695"/>
      <c r="DB21" s="694"/>
      <c r="DC21" s="689"/>
      <c r="DD21" s="689"/>
      <c r="DE21" s="689"/>
      <c r="DF21" s="695"/>
      <c r="DG21" s="694"/>
      <c r="DH21" s="689"/>
      <c r="DI21" s="689"/>
      <c r="DJ21" s="689"/>
      <c r="DK21" s="695"/>
      <c r="DL21" s="694"/>
      <c r="DM21" s="689"/>
      <c r="DN21" s="689"/>
      <c r="DO21" s="689"/>
      <c r="DP21" s="695"/>
      <c r="DQ21" s="694"/>
      <c r="DR21" s="689"/>
      <c r="DS21" s="689"/>
      <c r="DT21" s="689"/>
      <c r="DU21" s="695"/>
      <c r="DV21" s="682"/>
      <c r="DW21" s="683"/>
      <c r="DX21" s="683"/>
      <c r="DY21" s="683"/>
      <c r="DZ21" s="696"/>
      <c r="EA21" s="71"/>
    </row>
    <row r="22" spans="1:131" s="51" customFormat="1" ht="26.25" customHeight="1" x14ac:dyDescent="0.15">
      <c r="A22" s="56">
        <v>16</v>
      </c>
      <c r="B22" s="682"/>
      <c r="C22" s="683"/>
      <c r="D22" s="683"/>
      <c r="E22" s="683"/>
      <c r="F22" s="683"/>
      <c r="G22" s="683"/>
      <c r="H22" s="683"/>
      <c r="I22" s="683"/>
      <c r="J22" s="683"/>
      <c r="K22" s="683"/>
      <c r="L22" s="683"/>
      <c r="M22" s="683"/>
      <c r="N22" s="683"/>
      <c r="O22" s="683"/>
      <c r="P22" s="684"/>
      <c r="Q22" s="697"/>
      <c r="R22" s="698"/>
      <c r="S22" s="698"/>
      <c r="T22" s="698"/>
      <c r="U22" s="698"/>
      <c r="V22" s="698"/>
      <c r="W22" s="698"/>
      <c r="X22" s="698"/>
      <c r="Y22" s="698"/>
      <c r="Z22" s="698"/>
      <c r="AA22" s="698"/>
      <c r="AB22" s="698"/>
      <c r="AC22" s="698"/>
      <c r="AD22" s="698"/>
      <c r="AE22" s="699"/>
      <c r="AF22" s="688"/>
      <c r="AG22" s="689"/>
      <c r="AH22" s="689"/>
      <c r="AI22" s="689"/>
      <c r="AJ22" s="690"/>
      <c r="AK22" s="700"/>
      <c r="AL22" s="698"/>
      <c r="AM22" s="698"/>
      <c r="AN22" s="698"/>
      <c r="AO22" s="698"/>
      <c r="AP22" s="698"/>
      <c r="AQ22" s="698"/>
      <c r="AR22" s="698"/>
      <c r="AS22" s="698"/>
      <c r="AT22" s="698"/>
      <c r="AU22" s="701"/>
      <c r="AV22" s="701"/>
      <c r="AW22" s="701"/>
      <c r="AX22" s="701"/>
      <c r="AY22" s="702"/>
      <c r="AZ22" s="703" t="s">
        <v>460</v>
      </c>
      <c r="BA22" s="703"/>
      <c r="BB22" s="703"/>
      <c r="BC22" s="703"/>
      <c r="BD22" s="704"/>
      <c r="BE22" s="71"/>
      <c r="BF22" s="71"/>
      <c r="BG22" s="71"/>
      <c r="BH22" s="71"/>
      <c r="BI22" s="71"/>
      <c r="BJ22" s="71"/>
      <c r="BK22" s="71"/>
      <c r="BL22" s="71"/>
      <c r="BM22" s="71"/>
      <c r="BN22" s="71"/>
      <c r="BO22" s="71"/>
      <c r="BP22" s="71"/>
      <c r="BQ22" s="56">
        <v>16</v>
      </c>
      <c r="BR22" s="76"/>
      <c r="BS22" s="682"/>
      <c r="BT22" s="683"/>
      <c r="BU22" s="683"/>
      <c r="BV22" s="683"/>
      <c r="BW22" s="683"/>
      <c r="BX22" s="683"/>
      <c r="BY22" s="683"/>
      <c r="BZ22" s="683"/>
      <c r="CA22" s="683"/>
      <c r="CB22" s="683"/>
      <c r="CC22" s="683"/>
      <c r="CD22" s="683"/>
      <c r="CE22" s="683"/>
      <c r="CF22" s="683"/>
      <c r="CG22" s="684"/>
      <c r="CH22" s="694"/>
      <c r="CI22" s="689"/>
      <c r="CJ22" s="689"/>
      <c r="CK22" s="689"/>
      <c r="CL22" s="695"/>
      <c r="CM22" s="694"/>
      <c r="CN22" s="689"/>
      <c r="CO22" s="689"/>
      <c r="CP22" s="689"/>
      <c r="CQ22" s="695"/>
      <c r="CR22" s="694"/>
      <c r="CS22" s="689"/>
      <c r="CT22" s="689"/>
      <c r="CU22" s="689"/>
      <c r="CV22" s="695"/>
      <c r="CW22" s="694"/>
      <c r="CX22" s="689"/>
      <c r="CY22" s="689"/>
      <c r="CZ22" s="689"/>
      <c r="DA22" s="695"/>
      <c r="DB22" s="694"/>
      <c r="DC22" s="689"/>
      <c r="DD22" s="689"/>
      <c r="DE22" s="689"/>
      <c r="DF22" s="695"/>
      <c r="DG22" s="694"/>
      <c r="DH22" s="689"/>
      <c r="DI22" s="689"/>
      <c r="DJ22" s="689"/>
      <c r="DK22" s="695"/>
      <c r="DL22" s="694"/>
      <c r="DM22" s="689"/>
      <c r="DN22" s="689"/>
      <c r="DO22" s="689"/>
      <c r="DP22" s="695"/>
      <c r="DQ22" s="694"/>
      <c r="DR22" s="689"/>
      <c r="DS22" s="689"/>
      <c r="DT22" s="689"/>
      <c r="DU22" s="695"/>
      <c r="DV22" s="682"/>
      <c r="DW22" s="683"/>
      <c r="DX22" s="683"/>
      <c r="DY22" s="683"/>
      <c r="DZ22" s="696"/>
      <c r="EA22" s="71"/>
    </row>
    <row r="23" spans="1:131" s="51" customFormat="1" ht="26.25" customHeight="1" x14ac:dyDescent="0.15">
      <c r="A23" s="57" t="s">
        <v>259</v>
      </c>
      <c r="B23" s="705" t="s">
        <v>315</v>
      </c>
      <c r="C23" s="706"/>
      <c r="D23" s="706"/>
      <c r="E23" s="706"/>
      <c r="F23" s="706"/>
      <c r="G23" s="706"/>
      <c r="H23" s="706"/>
      <c r="I23" s="706"/>
      <c r="J23" s="706"/>
      <c r="K23" s="706"/>
      <c r="L23" s="706"/>
      <c r="M23" s="706"/>
      <c r="N23" s="706"/>
      <c r="O23" s="706"/>
      <c r="P23" s="707"/>
      <c r="Q23" s="708">
        <v>12024</v>
      </c>
      <c r="R23" s="709"/>
      <c r="S23" s="709"/>
      <c r="T23" s="709"/>
      <c r="U23" s="709"/>
      <c r="V23" s="709">
        <v>11478</v>
      </c>
      <c r="W23" s="709"/>
      <c r="X23" s="709"/>
      <c r="Y23" s="709"/>
      <c r="Z23" s="709"/>
      <c r="AA23" s="709">
        <v>546</v>
      </c>
      <c r="AB23" s="709"/>
      <c r="AC23" s="709"/>
      <c r="AD23" s="709"/>
      <c r="AE23" s="710"/>
      <c r="AF23" s="711">
        <v>329</v>
      </c>
      <c r="AG23" s="709"/>
      <c r="AH23" s="709"/>
      <c r="AI23" s="709"/>
      <c r="AJ23" s="712"/>
      <c r="AK23" s="713"/>
      <c r="AL23" s="714"/>
      <c r="AM23" s="714"/>
      <c r="AN23" s="714"/>
      <c r="AO23" s="714"/>
      <c r="AP23" s="709">
        <v>11491</v>
      </c>
      <c r="AQ23" s="709"/>
      <c r="AR23" s="709"/>
      <c r="AS23" s="709"/>
      <c r="AT23" s="709"/>
      <c r="AU23" s="715"/>
      <c r="AV23" s="715"/>
      <c r="AW23" s="715"/>
      <c r="AX23" s="715"/>
      <c r="AY23" s="716"/>
      <c r="AZ23" s="717" t="s">
        <v>210</v>
      </c>
      <c r="BA23" s="718"/>
      <c r="BB23" s="718"/>
      <c r="BC23" s="718"/>
      <c r="BD23" s="719"/>
      <c r="BE23" s="71"/>
      <c r="BF23" s="71"/>
      <c r="BG23" s="71"/>
      <c r="BH23" s="71"/>
      <c r="BI23" s="71"/>
      <c r="BJ23" s="71"/>
      <c r="BK23" s="71"/>
      <c r="BL23" s="71"/>
      <c r="BM23" s="71"/>
      <c r="BN23" s="71"/>
      <c r="BO23" s="71"/>
      <c r="BP23" s="71"/>
      <c r="BQ23" s="56">
        <v>17</v>
      </c>
      <c r="BR23" s="76"/>
      <c r="BS23" s="682"/>
      <c r="BT23" s="683"/>
      <c r="BU23" s="683"/>
      <c r="BV23" s="683"/>
      <c r="BW23" s="683"/>
      <c r="BX23" s="683"/>
      <c r="BY23" s="683"/>
      <c r="BZ23" s="683"/>
      <c r="CA23" s="683"/>
      <c r="CB23" s="683"/>
      <c r="CC23" s="683"/>
      <c r="CD23" s="683"/>
      <c r="CE23" s="683"/>
      <c r="CF23" s="683"/>
      <c r="CG23" s="684"/>
      <c r="CH23" s="694"/>
      <c r="CI23" s="689"/>
      <c r="CJ23" s="689"/>
      <c r="CK23" s="689"/>
      <c r="CL23" s="695"/>
      <c r="CM23" s="694"/>
      <c r="CN23" s="689"/>
      <c r="CO23" s="689"/>
      <c r="CP23" s="689"/>
      <c r="CQ23" s="695"/>
      <c r="CR23" s="694"/>
      <c r="CS23" s="689"/>
      <c r="CT23" s="689"/>
      <c r="CU23" s="689"/>
      <c r="CV23" s="695"/>
      <c r="CW23" s="694"/>
      <c r="CX23" s="689"/>
      <c r="CY23" s="689"/>
      <c r="CZ23" s="689"/>
      <c r="DA23" s="695"/>
      <c r="DB23" s="694"/>
      <c r="DC23" s="689"/>
      <c r="DD23" s="689"/>
      <c r="DE23" s="689"/>
      <c r="DF23" s="695"/>
      <c r="DG23" s="694"/>
      <c r="DH23" s="689"/>
      <c r="DI23" s="689"/>
      <c r="DJ23" s="689"/>
      <c r="DK23" s="695"/>
      <c r="DL23" s="694"/>
      <c r="DM23" s="689"/>
      <c r="DN23" s="689"/>
      <c r="DO23" s="689"/>
      <c r="DP23" s="695"/>
      <c r="DQ23" s="694"/>
      <c r="DR23" s="689"/>
      <c r="DS23" s="689"/>
      <c r="DT23" s="689"/>
      <c r="DU23" s="695"/>
      <c r="DV23" s="682"/>
      <c r="DW23" s="683"/>
      <c r="DX23" s="683"/>
      <c r="DY23" s="683"/>
      <c r="DZ23" s="696"/>
      <c r="EA23" s="71"/>
    </row>
    <row r="24" spans="1:131" s="51" customFormat="1" ht="26.25" customHeight="1" x14ac:dyDescent="0.15">
      <c r="A24" s="720" t="s">
        <v>397</v>
      </c>
      <c r="B24" s="720"/>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0"/>
      <c r="AW24" s="720"/>
      <c r="AX24" s="720"/>
      <c r="AY24" s="720"/>
      <c r="AZ24" s="60"/>
      <c r="BA24" s="60"/>
      <c r="BB24" s="60"/>
      <c r="BC24" s="60"/>
      <c r="BD24" s="60"/>
      <c r="BE24" s="71"/>
      <c r="BF24" s="71"/>
      <c r="BG24" s="71"/>
      <c r="BH24" s="71"/>
      <c r="BI24" s="71"/>
      <c r="BJ24" s="71"/>
      <c r="BK24" s="71"/>
      <c r="BL24" s="71"/>
      <c r="BM24" s="71"/>
      <c r="BN24" s="71"/>
      <c r="BO24" s="71"/>
      <c r="BP24" s="71"/>
      <c r="BQ24" s="56">
        <v>18</v>
      </c>
      <c r="BR24" s="76"/>
      <c r="BS24" s="682"/>
      <c r="BT24" s="683"/>
      <c r="BU24" s="683"/>
      <c r="BV24" s="683"/>
      <c r="BW24" s="683"/>
      <c r="BX24" s="683"/>
      <c r="BY24" s="683"/>
      <c r="BZ24" s="683"/>
      <c r="CA24" s="683"/>
      <c r="CB24" s="683"/>
      <c r="CC24" s="683"/>
      <c r="CD24" s="683"/>
      <c r="CE24" s="683"/>
      <c r="CF24" s="683"/>
      <c r="CG24" s="684"/>
      <c r="CH24" s="694"/>
      <c r="CI24" s="689"/>
      <c r="CJ24" s="689"/>
      <c r="CK24" s="689"/>
      <c r="CL24" s="695"/>
      <c r="CM24" s="694"/>
      <c r="CN24" s="689"/>
      <c r="CO24" s="689"/>
      <c r="CP24" s="689"/>
      <c r="CQ24" s="695"/>
      <c r="CR24" s="694"/>
      <c r="CS24" s="689"/>
      <c r="CT24" s="689"/>
      <c r="CU24" s="689"/>
      <c r="CV24" s="695"/>
      <c r="CW24" s="694"/>
      <c r="CX24" s="689"/>
      <c r="CY24" s="689"/>
      <c r="CZ24" s="689"/>
      <c r="DA24" s="695"/>
      <c r="DB24" s="694"/>
      <c r="DC24" s="689"/>
      <c r="DD24" s="689"/>
      <c r="DE24" s="689"/>
      <c r="DF24" s="695"/>
      <c r="DG24" s="694"/>
      <c r="DH24" s="689"/>
      <c r="DI24" s="689"/>
      <c r="DJ24" s="689"/>
      <c r="DK24" s="695"/>
      <c r="DL24" s="694"/>
      <c r="DM24" s="689"/>
      <c r="DN24" s="689"/>
      <c r="DO24" s="689"/>
      <c r="DP24" s="695"/>
      <c r="DQ24" s="694"/>
      <c r="DR24" s="689"/>
      <c r="DS24" s="689"/>
      <c r="DT24" s="689"/>
      <c r="DU24" s="695"/>
      <c r="DV24" s="682"/>
      <c r="DW24" s="683"/>
      <c r="DX24" s="683"/>
      <c r="DY24" s="683"/>
      <c r="DZ24" s="696"/>
      <c r="EA24" s="71"/>
    </row>
    <row r="25" spans="1:131" ht="26.25" customHeight="1" x14ac:dyDescent="0.15">
      <c r="A25" s="664" t="s">
        <v>424</v>
      </c>
      <c r="B25" s="664"/>
      <c r="C25" s="664"/>
      <c r="D25" s="664"/>
      <c r="E25" s="664"/>
      <c r="F25" s="664"/>
      <c r="G25" s="664"/>
      <c r="H25" s="664"/>
      <c r="I25" s="664"/>
      <c r="J25" s="664"/>
      <c r="K25" s="664"/>
      <c r="L25" s="664"/>
      <c r="M25" s="664"/>
      <c r="N25" s="664"/>
      <c r="O25" s="664"/>
      <c r="P25" s="664"/>
      <c r="Q25" s="664"/>
      <c r="R25" s="664"/>
      <c r="S25" s="664"/>
      <c r="T25" s="664"/>
      <c r="U25" s="664"/>
      <c r="V25" s="664"/>
      <c r="W25" s="664"/>
      <c r="X25" s="664"/>
      <c r="Y25" s="664"/>
      <c r="Z25" s="664"/>
      <c r="AA25" s="664"/>
      <c r="AB25" s="664"/>
      <c r="AC25" s="664"/>
      <c r="AD25" s="664"/>
      <c r="AE25" s="664"/>
      <c r="AF25" s="664"/>
      <c r="AG25" s="664"/>
      <c r="AH25" s="664"/>
      <c r="AI25" s="664"/>
      <c r="AJ25" s="664"/>
      <c r="AK25" s="664"/>
      <c r="AL25" s="664"/>
      <c r="AM25" s="664"/>
      <c r="AN25" s="664"/>
      <c r="AO25" s="664"/>
      <c r="AP25" s="664"/>
      <c r="AQ25" s="664"/>
      <c r="AR25" s="664"/>
      <c r="AS25" s="664"/>
      <c r="AT25" s="664"/>
      <c r="AU25" s="664"/>
      <c r="AV25" s="664"/>
      <c r="AW25" s="664"/>
      <c r="AX25" s="664"/>
      <c r="AY25" s="664"/>
      <c r="AZ25" s="664"/>
      <c r="BA25" s="664"/>
      <c r="BB25" s="664"/>
      <c r="BC25" s="664"/>
      <c r="BD25" s="664"/>
      <c r="BE25" s="664"/>
      <c r="BF25" s="664"/>
      <c r="BG25" s="664"/>
      <c r="BH25" s="664"/>
      <c r="BI25" s="664"/>
      <c r="BJ25" s="60"/>
      <c r="BK25" s="60"/>
      <c r="BL25" s="60"/>
      <c r="BM25" s="60"/>
      <c r="BN25" s="60"/>
      <c r="BO25" s="59"/>
      <c r="BP25" s="59"/>
      <c r="BQ25" s="56">
        <v>19</v>
      </c>
      <c r="BR25" s="76"/>
      <c r="BS25" s="682"/>
      <c r="BT25" s="683"/>
      <c r="BU25" s="683"/>
      <c r="BV25" s="683"/>
      <c r="BW25" s="683"/>
      <c r="BX25" s="683"/>
      <c r="BY25" s="683"/>
      <c r="BZ25" s="683"/>
      <c r="CA25" s="683"/>
      <c r="CB25" s="683"/>
      <c r="CC25" s="683"/>
      <c r="CD25" s="683"/>
      <c r="CE25" s="683"/>
      <c r="CF25" s="683"/>
      <c r="CG25" s="684"/>
      <c r="CH25" s="694"/>
      <c r="CI25" s="689"/>
      <c r="CJ25" s="689"/>
      <c r="CK25" s="689"/>
      <c r="CL25" s="695"/>
      <c r="CM25" s="694"/>
      <c r="CN25" s="689"/>
      <c r="CO25" s="689"/>
      <c r="CP25" s="689"/>
      <c r="CQ25" s="695"/>
      <c r="CR25" s="694"/>
      <c r="CS25" s="689"/>
      <c r="CT25" s="689"/>
      <c r="CU25" s="689"/>
      <c r="CV25" s="695"/>
      <c r="CW25" s="694"/>
      <c r="CX25" s="689"/>
      <c r="CY25" s="689"/>
      <c r="CZ25" s="689"/>
      <c r="DA25" s="695"/>
      <c r="DB25" s="694"/>
      <c r="DC25" s="689"/>
      <c r="DD25" s="689"/>
      <c r="DE25" s="689"/>
      <c r="DF25" s="695"/>
      <c r="DG25" s="694"/>
      <c r="DH25" s="689"/>
      <c r="DI25" s="689"/>
      <c r="DJ25" s="689"/>
      <c r="DK25" s="695"/>
      <c r="DL25" s="694"/>
      <c r="DM25" s="689"/>
      <c r="DN25" s="689"/>
      <c r="DO25" s="689"/>
      <c r="DP25" s="695"/>
      <c r="DQ25" s="694"/>
      <c r="DR25" s="689"/>
      <c r="DS25" s="689"/>
      <c r="DT25" s="689"/>
      <c r="DU25" s="695"/>
      <c r="DV25" s="682"/>
      <c r="DW25" s="683"/>
      <c r="DX25" s="683"/>
      <c r="DY25" s="683"/>
      <c r="DZ25" s="696"/>
      <c r="EA25" s="52"/>
    </row>
    <row r="26" spans="1:131" ht="26.25" customHeight="1" x14ac:dyDescent="0.15">
      <c r="A26" s="919" t="s">
        <v>446</v>
      </c>
      <c r="B26" s="920"/>
      <c r="C26" s="920"/>
      <c r="D26" s="920"/>
      <c r="E26" s="920"/>
      <c r="F26" s="920"/>
      <c r="G26" s="920"/>
      <c r="H26" s="920"/>
      <c r="I26" s="920"/>
      <c r="J26" s="920"/>
      <c r="K26" s="920"/>
      <c r="L26" s="920"/>
      <c r="M26" s="920"/>
      <c r="N26" s="920"/>
      <c r="O26" s="920"/>
      <c r="P26" s="921"/>
      <c r="Q26" s="925" t="s">
        <v>462</v>
      </c>
      <c r="R26" s="926"/>
      <c r="S26" s="926"/>
      <c r="T26" s="926"/>
      <c r="U26" s="927"/>
      <c r="V26" s="925" t="s">
        <v>463</v>
      </c>
      <c r="W26" s="926"/>
      <c r="X26" s="926"/>
      <c r="Y26" s="926"/>
      <c r="Z26" s="927"/>
      <c r="AA26" s="925" t="s">
        <v>464</v>
      </c>
      <c r="AB26" s="926"/>
      <c r="AC26" s="926"/>
      <c r="AD26" s="926"/>
      <c r="AE26" s="926"/>
      <c r="AF26" s="941" t="s">
        <v>255</v>
      </c>
      <c r="AG26" s="942"/>
      <c r="AH26" s="942"/>
      <c r="AI26" s="942"/>
      <c r="AJ26" s="943"/>
      <c r="AK26" s="926" t="s">
        <v>395</v>
      </c>
      <c r="AL26" s="926"/>
      <c r="AM26" s="926"/>
      <c r="AN26" s="926"/>
      <c r="AO26" s="927"/>
      <c r="AP26" s="925" t="s">
        <v>370</v>
      </c>
      <c r="AQ26" s="926"/>
      <c r="AR26" s="926"/>
      <c r="AS26" s="926"/>
      <c r="AT26" s="927"/>
      <c r="AU26" s="925" t="s">
        <v>465</v>
      </c>
      <c r="AV26" s="926"/>
      <c r="AW26" s="926"/>
      <c r="AX26" s="926"/>
      <c r="AY26" s="927"/>
      <c r="AZ26" s="925" t="s">
        <v>466</v>
      </c>
      <c r="BA26" s="926"/>
      <c r="BB26" s="926"/>
      <c r="BC26" s="926"/>
      <c r="BD26" s="927"/>
      <c r="BE26" s="925" t="s">
        <v>452</v>
      </c>
      <c r="BF26" s="926"/>
      <c r="BG26" s="926"/>
      <c r="BH26" s="926"/>
      <c r="BI26" s="932"/>
      <c r="BJ26" s="60"/>
      <c r="BK26" s="60"/>
      <c r="BL26" s="60"/>
      <c r="BM26" s="60"/>
      <c r="BN26" s="60"/>
      <c r="BO26" s="59"/>
      <c r="BP26" s="59"/>
      <c r="BQ26" s="56">
        <v>20</v>
      </c>
      <c r="BR26" s="76"/>
      <c r="BS26" s="682"/>
      <c r="BT26" s="683"/>
      <c r="BU26" s="683"/>
      <c r="BV26" s="683"/>
      <c r="BW26" s="683"/>
      <c r="BX26" s="683"/>
      <c r="BY26" s="683"/>
      <c r="BZ26" s="683"/>
      <c r="CA26" s="683"/>
      <c r="CB26" s="683"/>
      <c r="CC26" s="683"/>
      <c r="CD26" s="683"/>
      <c r="CE26" s="683"/>
      <c r="CF26" s="683"/>
      <c r="CG26" s="684"/>
      <c r="CH26" s="694"/>
      <c r="CI26" s="689"/>
      <c r="CJ26" s="689"/>
      <c r="CK26" s="689"/>
      <c r="CL26" s="695"/>
      <c r="CM26" s="694"/>
      <c r="CN26" s="689"/>
      <c r="CO26" s="689"/>
      <c r="CP26" s="689"/>
      <c r="CQ26" s="695"/>
      <c r="CR26" s="694"/>
      <c r="CS26" s="689"/>
      <c r="CT26" s="689"/>
      <c r="CU26" s="689"/>
      <c r="CV26" s="695"/>
      <c r="CW26" s="694"/>
      <c r="CX26" s="689"/>
      <c r="CY26" s="689"/>
      <c r="CZ26" s="689"/>
      <c r="DA26" s="695"/>
      <c r="DB26" s="694"/>
      <c r="DC26" s="689"/>
      <c r="DD26" s="689"/>
      <c r="DE26" s="689"/>
      <c r="DF26" s="695"/>
      <c r="DG26" s="694"/>
      <c r="DH26" s="689"/>
      <c r="DI26" s="689"/>
      <c r="DJ26" s="689"/>
      <c r="DK26" s="695"/>
      <c r="DL26" s="694"/>
      <c r="DM26" s="689"/>
      <c r="DN26" s="689"/>
      <c r="DO26" s="689"/>
      <c r="DP26" s="695"/>
      <c r="DQ26" s="694"/>
      <c r="DR26" s="689"/>
      <c r="DS26" s="689"/>
      <c r="DT26" s="689"/>
      <c r="DU26" s="695"/>
      <c r="DV26" s="682"/>
      <c r="DW26" s="683"/>
      <c r="DX26" s="683"/>
      <c r="DY26" s="683"/>
      <c r="DZ26" s="696"/>
      <c r="EA26" s="52"/>
    </row>
    <row r="27" spans="1:131" ht="26.25" customHeight="1" x14ac:dyDescent="0.15">
      <c r="A27" s="922"/>
      <c r="B27" s="923"/>
      <c r="C27" s="923"/>
      <c r="D27" s="923"/>
      <c r="E27" s="923"/>
      <c r="F27" s="923"/>
      <c r="G27" s="923"/>
      <c r="H27" s="923"/>
      <c r="I27" s="923"/>
      <c r="J27" s="923"/>
      <c r="K27" s="923"/>
      <c r="L27" s="923"/>
      <c r="M27" s="923"/>
      <c r="N27" s="923"/>
      <c r="O27" s="923"/>
      <c r="P27" s="924"/>
      <c r="Q27" s="928"/>
      <c r="R27" s="929"/>
      <c r="S27" s="929"/>
      <c r="T27" s="929"/>
      <c r="U27" s="930"/>
      <c r="V27" s="928"/>
      <c r="W27" s="929"/>
      <c r="X27" s="929"/>
      <c r="Y27" s="929"/>
      <c r="Z27" s="930"/>
      <c r="AA27" s="928"/>
      <c r="AB27" s="929"/>
      <c r="AC27" s="929"/>
      <c r="AD27" s="929"/>
      <c r="AE27" s="929"/>
      <c r="AF27" s="944"/>
      <c r="AG27" s="945"/>
      <c r="AH27" s="945"/>
      <c r="AI27" s="945"/>
      <c r="AJ27" s="946"/>
      <c r="AK27" s="929"/>
      <c r="AL27" s="929"/>
      <c r="AM27" s="929"/>
      <c r="AN27" s="929"/>
      <c r="AO27" s="930"/>
      <c r="AP27" s="928"/>
      <c r="AQ27" s="929"/>
      <c r="AR27" s="929"/>
      <c r="AS27" s="929"/>
      <c r="AT27" s="930"/>
      <c r="AU27" s="928"/>
      <c r="AV27" s="929"/>
      <c r="AW27" s="929"/>
      <c r="AX27" s="929"/>
      <c r="AY27" s="930"/>
      <c r="AZ27" s="928"/>
      <c r="BA27" s="929"/>
      <c r="BB27" s="929"/>
      <c r="BC27" s="929"/>
      <c r="BD27" s="930"/>
      <c r="BE27" s="928"/>
      <c r="BF27" s="929"/>
      <c r="BG27" s="929"/>
      <c r="BH27" s="929"/>
      <c r="BI27" s="934"/>
      <c r="BJ27" s="60"/>
      <c r="BK27" s="60"/>
      <c r="BL27" s="60"/>
      <c r="BM27" s="60"/>
      <c r="BN27" s="60"/>
      <c r="BO27" s="59"/>
      <c r="BP27" s="59"/>
      <c r="BQ27" s="56">
        <v>21</v>
      </c>
      <c r="BR27" s="76"/>
      <c r="BS27" s="682"/>
      <c r="BT27" s="683"/>
      <c r="BU27" s="683"/>
      <c r="BV27" s="683"/>
      <c r="BW27" s="683"/>
      <c r="BX27" s="683"/>
      <c r="BY27" s="683"/>
      <c r="BZ27" s="683"/>
      <c r="CA27" s="683"/>
      <c r="CB27" s="683"/>
      <c r="CC27" s="683"/>
      <c r="CD27" s="683"/>
      <c r="CE27" s="683"/>
      <c r="CF27" s="683"/>
      <c r="CG27" s="684"/>
      <c r="CH27" s="694"/>
      <c r="CI27" s="689"/>
      <c r="CJ27" s="689"/>
      <c r="CK27" s="689"/>
      <c r="CL27" s="695"/>
      <c r="CM27" s="694"/>
      <c r="CN27" s="689"/>
      <c r="CO27" s="689"/>
      <c r="CP27" s="689"/>
      <c r="CQ27" s="695"/>
      <c r="CR27" s="694"/>
      <c r="CS27" s="689"/>
      <c r="CT27" s="689"/>
      <c r="CU27" s="689"/>
      <c r="CV27" s="695"/>
      <c r="CW27" s="694"/>
      <c r="CX27" s="689"/>
      <c r="CY27" s="689"/>
      <c r="CZ27" s="689"/>
      <c r="DA27" s="695"/>
      <c r="DB27" s="694"/>
      <c r="DC27" s="689"/>
      <c r="DD27" s="689"/>
      <c r="DE27" s="689"/>
      <c r="DF27" s="695"/>
      <c r="DG27" s="694"/>
      <c r="DH27" s="689"/>
      <c r="DI27" s="689"/>
      <c r="DJ27" s="689"/>
      <c r="DK27" s="695"/>
      <c r="DL27" s="694"/>
      <c r="DM27" s="689"/>
      <c r="DN27" s="689"/>
      <c r="DO27" s="689"/>
      <c r="DP27" s="695"/>
      <c r="DQ27" s="694"/>
      <c r="DR27" s="689"/>
      <c r="DS27" s="689"/>
      <c r="DT27" s="689"/>
      <c r="DU27" s="695"/>
      <c r="DV27" s="682"/>
      <c r="DW27" s="683"/>
      <c r="DX27" s="683"/>
      <c r="DY27" s="683"/>
      <c r="DZ27" s="696"/>
      <c r="EA27" s="52"/>
    </row>
    <row r="28" spans="1:131" ht="26.25" customHeight="1" x14ac:dyDescent="0.15">
      <c r="A28" s="58">
        <v>1</v>
      </c>
      <c r="B28" s="666" t="s">
        <v>211</v>
      </c>
      <c r="C28" s="667"/>
      <c r="D28" s="667"/>
      <c r="E28" s="667"/>
      <c r="F28" s="667"/>
      <c r="G28" s="667"/>
      <c r="H28" s="667"/>
      <c r="I28" s="667"/>
      <c r="J28" s="667"/>
      <c r="K28" s="667"/>
      <c r="L28" s="667"/>
      <c r="M28" s="667"/>
      <c r="N28" s="667"/>
      <c r="O28" s="667"/>
      <c r="P28" s="668"/>
      <c r="Q28" s="721">
        <v>1699</v>
      </c>
      <c r="R28" s="722"/>
      <c r="S28" s="722"/>
      <c r="T28" s="722"/>
      <c r="U28" s="722"/>
      <c r="V28" s="722">
        <v>1672</v>
      </c>
      <c r="W28" s="722"/>
      <c r="X28" s="722"/>
      <c r="Y28" s="722"/>
      <c r="Z28" s="722"/>
      <c r="AA28" s="722">
        <v>27</v>
      </c>
      <c r="AB28" s="722"/>
      <c r="AC28" s="722"/>
      <c r="AD28" s="722"/>
      <c r="AE28" s="723"/>
      <c r="AF28" s="724">
        <v>27</v>
      </c>
      <c r="AG28" s="722"/>
      <c r="AH28" s="722"/>
      <c r="AI28" s="722"/>
      <c r="AJ28" s="725"/>
      <c r="AK28" s="726">
        <v>171</v>
      </c>
      <c r="AL28" s="722"/>
      <c r="AM28" s="722"/>
      <c r="AN28" s="722"/>
      <c r="AO28" s="722"/>
      <c r="AP28" s="722" t="s">
        <v>210</v>
      </c>
      <c r="AQ28" s="722"/>
      <c r="AR28" s="722"/>
      <c r="AS28" s="722"/>
      <c r="AT28" s="722"/>
      <c r="AU28" s="722" t="s">
        <v>210</v>
      </c>
      <c r="AV28" s="722"/>
      <c r="AW28" s="722"/>
      <c r="AX28" s="722"/>
      <c r="AY28" s="722"/>
      <c r="AZ28" s="727"/>
      <c r="BA28" s="727"/>
      <c r="BB28" s="727"/>
      <c r="BC28" s="727"/>
      <c r="BD28" s="727"/>
      <c r="BE28" s="728"/>
      <c r="BF28" s="728"/>
      <c r="BG28" s="728"/>
      <c r="BH28" s="728"/>
      <c r="BI28" s="729"/>
      <c r="BJ28" s="60"/>
      <c r="BK28" s="60"/>
      <c r="BL28" s="60"/>
      <c r="BM28" s="60"/>
      <c r="BN28" s="60"/>
      <c r="BO28" s="59"/>
      <c r="BP28" s="59"/>
      <c r="BQ28" s="56">
        <v>22</v>
      </c>
      <c r="BR28" s="76"/>
      <c r="BS28" s="682"/>
      <c r="BT28" s="683"/>
      <c r="BU28" s="683"/>
      <c r="BV28" s="683"/>
      <c r="BW28" s="683"/>
      <c r="BX28" s="683"/>
      <c r="BY28" s="683"/>
      <c r="BZ28" s="683"/>
      <c r="CA28" s="683"/>
      <c r="CB28" s="683"/>
      <c r="CC28" s="683"/>
      <c r="CD28" s="683"/>
      <c r="CE28" s="683"/>
      <c r="CF28" s="683"/>
      <c r="CG28" s="684"/>
      <c r="CH28" s="694"/>
      <c r="CI28" s="689"/>
      <c r="CJ28" s="689"/>
      <c r="CK28" s="689"/>
      <c r="CL28" s="695"/>
      <c r="CM28" s="694"/>
      <c r="CN28" s="689"/>
      <c r="CO28" s="689"/>
      <c r="CP28" s="689"/>
      <c r="CQ28" s="695"/>
      <c r="CR28" s="694"/>
      <c r="CS28" s="689"/>
      <c r="CT28" s="689"/>
      <c r="CU28" s="689"/>
      <c r="CV28" s="695"/>
      <c r="CW28" s="694"/>
      <c r="CX28" s="689"/>
      <c r="CY28" s="689"/>
      <c r="CZ28" s="689"/>
      <c r="DA28" s="695"/>
      <c r="DB28" s="694"/>
      <c r="DC28" s="689"/>
      <c r="DD28" s="689"/>
      <c r="DE28" s="689"/>
      <c r="DF28" s="695"/>
      <c r="DG28" s="694"/>
      <c r="DH28" s="689"/>
      <c r="DI28" s="689"/>
      <c r="DJ28" s="689"/>
      <c r="DK28" s="695"/>
      <c r="DL28" s="694"/>
      <c r="DM28" s="689"/>
      <c r="DN28" s="689"/>
      <c r="DO28" s="689"/>
      <c r="DP28" s="695"/>
      <c r="DQ28" s="694"/>
      <c r="DR28" s="689"/>
      <c r="DS28" s="689"/>
      <c r="DT28" s="689"/>
      <c r="DU28" s="695"/>
      <c r="DV28" s="682"/>
      <c r="DW28" s="683"/>
      <c r="DX28" s="683"/>
      <c r="DY28" s="683"/>
      <c r="DZ28" s="696"/>
      <c r="EA28" s="52"/>
    </row>
    <row r="29" spans="1:131" ht="26.25" customHeight="1" x14ac:dyDescent="0.15">
      <c r="A29" s="58">
        <v>2</v>
      </c>
      <c r="B29" s="682" t="s">
        <v>81</v>
      </c>
      <c r="C29" s="683"/>
      <c r="D29" s="683"/>
      <c r="E29" s="683"/>
      <c r="F29" s="683"/>
      <c r="G29" s="683"/>
      <c r="H29" s="683"/>
      <c r="I29" s="683"/>
      <c r="J29" s="683"/>
      <c r="K29" s="683"/>
      <c r="L29" s="683"/>
      <c r="M29" s="683"/>
      <c r="N29" s="683"/>
      <c r="O29" s="683"/>
      <c r="P29" s="684"/>
      <c r="Q29" s="685">
        <v>38</v>
      </c>
      <c r="R29" s="686"/>
      <c r="S29" s="686"/>
      <c r="T29" s="686"/>
      <c r="U29" s="686"/>
      <c r="V29" s="686">
        <v>38</v>
      </c>
      <c r="W29" s="686"/>
      <c r="X29" s="686"/>
      <c r="Y29" s="686"/>
      <c r="Z29" s="686"/>
      <c r="AA29" s="686">
        <v>0</v>
      </c>
      <c r="AB29" s="686"/>
      <c r="AC29" s="686"/>
      <c r="AD29" s="686"/>
      <c r="AE29" s="687"/>
      <c r="AF29" s="688">
        <v>0</v>
      </c>
      <c r="AG29" s="689"/>
      <c r="AH29" s="689"/>
      <c r="AI29" s="689"/>
      <c r="AJ29" s="690"/>
      <c r="AK29" s="691">
        <v>23</v>
      </c>
      <c r="AL29" s="686"/>
      <c r="AM29" s="686"/>
      <c r="AN29" s="686"/>
      <c r="AO29" s="686"/>
      <c r="AP29" s="686">
        <v>2</v>
      </c>
      <c r="AQ29" s="686"/>
      <c r="AR29" s="686"/>
      <c r="AS29" s="686"/>
      <c r="AT29" s="686"/>
      <c r="AU29" s="686">
        <v>2</v>
      </c>
      <c r="AV29" s="686"/>
      <c r="AW29" s="686"/>
      <c r="AX29" s="686"/>
      <c r="AY29" s="686"/>
      <c r="AZ29" s="730"/>
      <c r="BA29" s="730"/>
      <c r="BB29" s="730"/>
      <c r="BC29" s="730"/>
      <c r="BD29" s="730"/>
      <c r="BE29" s="692"/>
      <c r="BF29" s="692"/>
      <c r="BG29" s="692"/>
      <c r="BH29" s="692"/>
      <c r="BI29" s="693"/>
      <c r="BJ29" s="60"/>
      <c r="BK29" s="60"/>
      <c r="BL29" s="60"/>
      <c r="BM29" s="60"/>
      <c r="BN29" s="60"/>
      <c r="BO29" s="59"/>
      <c r="BP29" s="59"/>
      <c r="BQ29" s="56">
        <v>23</v>
      </c>
      <c r="BR29" s="76"/>
      <c r="BS29" s="682"/>
      <c r="BT29" s="683"/>
      <c r="BU29" s="683"/>
      <c r="BV29" s="683"/>
      <c r="BW29" s="683"/>
      <c r="BX29" s="683"/>
      <c r="BY29" s="683"/>
      <c r="BZ29" s="683"/>
      <c r="CA29" s="683"/>
      <c r="CB29" s="683"/>
      <c r="CC29" s="683"/>
      <c r="CD29" s="683"/>
      <c r="CE29" s="683"/>
      <c r="CF29" s="683"/>
      <c r="CG29" s="684"/>
      <c r="CH29" s="694"/>
      <c r="CI29" s="689"/>
      <c r="CJ29" s="689"/>
      <c r="CK29" s="689"/>
      <c r="CL29" s="695"/>
      <c r="CM29" s="694"/>
      <c r="CN29" s="689"/>
      <c r="CO29" s="689"/>
      <c r="CP29" s="689"/>
      <c r="CQ29" s="695"/>
      <c r="CR29" s="694"/>
      <c r="CS29" s="689"/>
      <c r="CT29" s="689"/>
      <c r="CU29" s="689"/>
      <c r="CV29" s="695"/>
      <c r="CW29" s="694"/>
      <c r="CX29" s="689"/>
      <c r="CY29" s="689"/>
      <c r="CZ29" s="689"/>
      <c r="DA29" s="695"/>
      <c r="DB29" s="694"/>
      <c r="DC29" s="689"/>
      <c r="DD29" s="689"/>
      <c r="DE29" s="689"/>
      <c r="DF29" s="695"/>
      <c r="DG29" s="694"/>
      <c r="DH29" s="689"/>
      <c r="DI29" s="689"/>
      <c r="DJ29" s="689"/>
      <c r="DK29" s="695"/>
      <c r="DL29" s="694"/>
      <c r="DM29" s="689"/>
      <c r="DN29" s="689"/>
      <c r="DO29" s="689"/>
      <c r="DP29" s="695"/>
      <c r="DQ29" s="694"/>
      <c r="DR29" s="689"/>
      <c r="DS29" s="689"/>
      <c r="DT29" s="689"/>
      <c r="DU29" s="695"/>
      <c r="DV29" s="682"/>
      <c r="DW29" s="683"/>
      <c r="DX29" s="683"/>
      <c r="DY29" s="683"/>
      <c r="DZ29" s="696"/>
      <c r="EA29" s="52"/>
    </row>
    <row r="30" spans="1:131" ht="26.25" customHeight="1" x14ac:dyDescent="0.15">
      <c r="A30" s="58">
        <v>3</v>
      </c>
      <c r="B30" s="682" t="s">
        <v>418</v>
      </c>
      <c r="C30" s="683"/>
      <c r="D30" s="683"/>
      <c r="E30" s="683"/>
      <c r="F30" s="683"/>
      <c r="G30" s="683"/>
      <c r="H30" s="683"/>
      <c r="I30" s="683"/>
      <c r="J30" s="683"/>
      <c r="K30" s="683"/>
      <c r="L30" s="683"/>
      <c r="M30" s="683"/>
      <c r="N30" s="683"/>
      <c r="O30" s="683"/>
      <c r="P30" s="684"/>
      <c r="Q30" s="685">
        <v>1715</v>
      </c>
      <c r="R30" s="686"/>
      <c r="S30" s="686"/>
      <c r="T30" s="686"/>
      <c r="U30" s="686"/>
      <c r="V30" s="686">
        <v>1681</v>
      </c>
      <c r="W30" s="686"/>
      <c r="X30" s="686"/>
      <c r="Y30" s="686"/>
      <c r="Z30" s="686"/>
      <c r="AA30" s="686">
        <v>34</v>
      </c>
      <c r="AB30" s="686"/>
      <c r="AC30" s="686"/>
      <c r="AD30" s="686"/>
      <c r="AE30" s="687"/>
      <c r="AF30" s="688">
        <v>22</v>
      </c>
      <c r="AG30" s="689"/>
      <c r="AH30" s="689"/>
      <c r="AI30" s="689"/>
      <c r="AJ30" s="690"/>
      <c r="AK30" s="691">
        <v>267</v>
      </c>
      <c r="AL30" s="686"/>
      <c r="AM30" s="686"/>
      <c r="AN30" s="686"/>
      <c r="AO30" s="686"/>
      <c r="AP30" s="686" t="s">
        <v>210</v>
      </c>
      <c r="AQ30" s="686"/>
      <c r="AR30" s="686"/>
      <c r="AS30" s="686"/>
      <c r="AT30" s="686"/>
      <c r="AU30" s="686" t="s">
        <v>210</v>
      </c>
      <c r="AV30" s="686"/>
      <c r="AW30" s="686"/>
      <c r="AX30" s="686"/>
      <c r="AY30" s="686"/>
      <c r="AZ30" s="730"/>
      <c r="BA30" s="730"/>
      <c r="BB30" s="730"/>
      <c r="BC30" s="730"/>
      <c r="BD30" s="730"/>
      <c r="BE30" s="692"/>
      <c r="BF30" s="692"/>
      <c r="BG30" s="692"/>
      <c r="BH30" s="692"/>
      <c r="BI30" s="693"/>
      <c r="BJ30" s="60"/>
      <c r="BK30" s="60"/>
      <c r="BL30" s="60"/>
      <c r="BM30" s="60"/>
      <c r="BN30" s="60"/>
      <c r="BO30" s="59"/>
      <c r="BP30" s="59"/>
      <c r="BQ30" s="56">
        <v>24</v>
      </c>
      <c r="BR30" s="76"/>
      <c r="BS30" s="682"/>
      <c r="BT30" s="683"/>
      <c r="BU30" s="683"/>
      <c r="BV30" s="683"/>
      <c r="BW30" s="683"/>
      <c r="BX30" s="683"/>
      <c r="BY30" s="683"/>
      <c r="BZ30" s="683"/>
      <c r="CA30" s="683"/>
      <c r="CB30" s="683"/>
      <c r="CC30" s="683"/>
      <c r="CD30" s="683"/>
      <c r="CE30" s="683"/>
      <c r="CF30" s="683"/>
      <c r="CG30" s="684"/>
      <c r="CH30" s="694"/>
      <c r="CI30" s="689"/>
      <c r="CJ30" s="689"/>
      <c r="CK30" s="689"/>
      <c r="CL30" s="695"/>
      <c r="CM30" s="694"/>
      <c r="CN30" s="689"/>
      <c r="CO30" s="689"/>
      <c r="CP30" s="689"/>
      <c r="CQ30" s="695"/>
      <c r="CR30" s="694"/>
      <c r="CS30" s="689"/>
      <c r="CT30" s="689"/>
      <c r="CU30" s="689"/>
      <c r="CV30" s="695"/>
      <c r="CW30" s="694"/>
      <c r="CX30" s="689"/>
      <c r="CY30" s="689"/>
      <c r="CZ30" s="689"/>
      <c r="DA30" s="695"/>
      <c r="DB30" s="694"/>
      <c r="DC30" s="689"/>
      <c r="DD30" s="689"/>
      <c r="DE30" s="689"/>
      <c r="DF30" s="695"/>
      <c r="DG30" s="694"/>
      <c r="DH30" s="689"/>
      <c r="DI30" s="689"/>
      <c r="DJ30" s="689"/>
      <c r="DK30" s="695"/>
      <c r="DL30" s="694"/>
      <c r="DM30" s="689"/>
      <c r="DN30" s="689"/>
      <c r="DO30" s="689"/>
      <c r="DP30" s="695"/>
      <c r="DQ30" s="694"/>
      <c r="DR30" s="689"/>
      <c r="DS30" s="689"/>
      <c r="DT30" s="689"/>
      <c r="DU30" s="695"/>
      <c r="DV30" s="682"/>
      <c r="DW30" s="683"/>
      <c r="DX30" s="683"/>
      <c r="DY30" s="683"/>
      <c r="DZ30" s="696"/>
      <c r="EA30" s="52"/>
    </row>
    <row r="31" spans="1:131" ht="26.25" customHeight="1" x14ac:dyDescent="0.15">
      <c r="A31" s="58">
        <v>4</v>
      </c>
      <c r="B31" s="682" t="s">
        <v>161</v>
      </c>
      <c r="C31" s="683"/>
      <c r="D31" s="683"/>
      <c r="E31" s="683"/>
      <c r="F31" s="683"/>
      <c r="G31" s="683"/>
      <c r="H31" s="683"/>
      <c r="I31" s="683"/>
      <c r="J31" s="683"/>
      <c r="K31" s="683"/>
      <c r="L31" s="683"/>
      <c r="M31" s="683"/>
      <c r="N31" s="683"/>
      <c r="O31" s="683"/>
      <c r="P31" s="684"/>
      <c r="Q31" s="685">
        <v>18</v>
      </c>
      <c r="R31" s="686"/>
      <c r="S31" s="686"/>
      <c r="T31" s="686"/>
      <c r="U31" s="686"/>
      <c r="V31" s="686">
        <v>18</v>
      </c>
      <c r="W31" s="686"/>
      <c r="X31" s="686"/>
      <c r="Y31" s="686"/>
      <c r="Z31" s="686"/>
      <c r="AA31" s="686">
        <v>0</v>
      </c>
      <c r="AB31" s="686"/>
      <c r="AC31" s="686"/>
      <c r="AD31" s="686"/>
      <c r="AE31" s="687"/>
      <c r="AF31" s="688">
        <v>0</v>
      </c>
      <c r="AG31" s="689"/>
      <c r="AH31" s="689"/>
      <c r="AI31" s="689"/>
      <c r="AJ31" s="690"/>
      <c r="AK31" s="691">
        <v>16</v>
      </c>
      <c r="AL31" s="686"/>
      <c r="AM31" s="686"/>
      <c r="AN31" s="686"/>
      <c r="AO31" s="686"/>
      <c r="AP31" s="686" t="s">
        <v>210</v>
      </c>
      <c r="AQ31" s="686"/>
      <c r="AR31" s="686"/>
      <c r="AS31" s="686"/>
      <c r="AT31" s="686"/>
      <c r="AU31" s="686" t="s">
        <v>210</v>
      </c>
      <c r="AV31" s="686"/>
      <c r="AW31" s="686"/>
      <c r="AX31" s="686"/>
      <c r="AY31" s="686"/>
      <c r="AZ31" s="730"/>
      <c r="BA31" s="730"/>
      <c r="BB31" s="730"/>
      <c r="BC31" s="730"/>
      <c r="BD31" s="730"/>
      <c r="BE31" s="692"/>
      <c r="BF31" s="692"/>
      <c r="BG31" s="692"/>
      <c r="BH31" s="692"/>
      <c r="BI31" s="693"/>
      <c r="BJ31" s="60"/>
      <c r="BK31" s="60"/>
      <c r="BL31" s="60"/>
      <c r="BM31" s="60"/>
      <c r="BN31" s="60"/>
      <c r="BO31" s="59"/>
      <c r="BP31" s="59"/>
      <c r="BQ31" s="56">
        <v>25</v>
      </c>
      <c r="BR31" s="76"/>
      <c r="BS31" s="682"/>
      <c r="BT31" s="683"/>
      <c r="BU31" s="683"/>
      <c r="BV31" s="683"/>
      <c r="BW31" s="683"/>
      <c r="BX31" s="683"/>
      <c r="BY31" s="683"/>
      <c r="BZ31" s="683"/>
      <c r="CA31" s="683"/>
      <c r="CB31" s="683"/>
      <c r="CC31" s="683"/>
      <c r="CD31" s="683"/>
      <c r="CE31" s="683"/>
      <c r="CF31" s="683"/>
      <c r="CG31" s="684"/>
      <c r="CH31" s="694"/>
      <c r="CI31" s="689"/>
      <c r="CJ31" s="689"/>
      <c r="CK31" s="689"/>
      <c r="CL31" s="695"/>
      <c r="CM31" s="694"/>
      <c r="CN31" s="689"/>
      <c r="CO31" s="689"/>
      <c r="CP31" s="689"/>
      <c r="CQ31" s="695"/>
      <c r="CR31" s="694"/>
      <c r="CS31" s="689"/>
      <c r="CT31" s="689"/>
      <c r="CU31" s="689"/>
      <c r="CV31" s="695"/>
      <c r="CW31" s="694"/>
      <c r="CX31" s="689"/>
      <c r="CY31" s="689"/>
      <c r="CZ31" s="689"/>
      <c r="DA31" s="695"/>
      <c r="DB31" s="694"/>
      <c r="DC31" s="689"/>
      <c r="DD31" s="689"/>
      <c r="DE31" s="689"/>
      <c r="DF31" s="695"/>
      <c r="DG31" s="694"/>
      <c r="DH31" s="689"/>
      <c r="DI31" s="689"/>
      <c r="DJ31" s="689"/>
      <c r="DK31" s="695"/>
      <c r="DL31" s="694"/>
      <c r="DM31" s="689"/>
      <c r="DN31" s="689"/>
      <c r="DO31" s="689"/>
      <c r="DP31" s="695"/>
      <c r="DQ31" s="694"/>
      <c r="DR31" s="689"/>
      <c r="DS31" s="689"/>
      <c r="DT31" s="689"/>
      <c r="DU31" s="695"/>
      <c r="DV31" s="682"/>
      <c r="DW31" s="683"/>
      <c r="DX31" s="683"/>
      <c r="DY31" s="683"/>
      <c r="DZ31" s="696"/>
      <c r="EA31" s="52"/>
    </row>
    <row r="32" spans="1:131" ht="26.25" customHeight="1" x14ac:dyDescent="0.15">
      <c r="A32" s="58">
        <v>5</v>
      </c>
      <c r="B32" s="682" t="s">
        <v>82</v>
      </c>
      <c r="C32" s="683"/>
      <c r="D32" s="683"/>
      <c r="E32" s="683"/>
      <c r="F32" s="683"/>
      <c r="G32" s="683"/>
      <c r="H32" s="683"/>
      <c r="I32" s="683"/>
      <c r="J32" s="683"/>
      <c r="K32" s="683"/>
      <c r="L32" s="683"/>
      <c r="M32" s="683"/>
      <c r="N32" s="683"/>
      <c r="O32" s="683"/>
      <c r="P32" s="684"/>
      <c r="Q32" s="685">
        <v>214</v>
      </c>
      <c r="R32" s="686"/>
      <c r="S32" s="686"/>
      <c r="T32" s="686"/>
      <c r="U32" s="686"/>
      <c r="V32" s="686">
        <v>209</v>
      </c>
      <c r="W32" s="686"/>
      <c r="X32" s="686"/>
      <c r="Y32" s="686"/>
      <c r="Z32" s="686"/>
      <c r="AA32" s="686">
        <v>5</v>
      </c>
      <c r="AB32" s="686"/>
      <c r="AC32" s="686"/>
      <c r="AD32" s="686"/>
      <c r="AE32" s="687"/>
      <c r="AF32" s="688">
        <v>5</v>
      </c>
      <c r="AG32" s="689"/>
      <c r="AH32" s="689"/>
      <c r="AI32" s="689"/>
      <c r="AJ32" s="690"/>
      <c r="AK32" s="691">
        <v>74</v>
      </c>
      <c r="AL32" s="686"/>
      <c r="AM32" s="686"/>
      <c r="AN32" s="686"/>
      <c r="AO32" s="686"/>
      <c r="AP32" s="686" t="s">
        <v>210</v>
      </c>
      <c r="AQ32" s="686"/>
      <c r="AR32" s="686"/>
      <c r="AS32" s="686"/>
      <c r="AT32" s="686"/>
      <c r="AU32" s="686" t="s">
        <v>210</v>
      </c>
      <c r="AV32" s="686"/>
      <c r="AW32" s="686"/>
      <c r="AX32" s="686"/>
      <c r="AY32" s="686"/>
      <c r="AZ32" s="730"/>
      <c r="BA32" s="730"/>
      <c r="BB32" s="730"/>
      <c r="BC32" s="730"/>
      <c r="BD32" s="730"/>
      <c r="BE32" s="692"/>
      <c r="BF32" s="692"/>
      <c r="BG32" s="692"/>
      <c r="BH32" s="692"/>
      <c r="BI32" s="693"/>
      <c r="BJ32" s="60"/>
      <c r="BK32" s="60"/>
      <c r="BL32" s="60"/>
      <c r="BM32" s="60"/>
      <c r="BN32" s="60"/>
      <c r="BO32" s="59"/>
      <c r="BP32" s="59"/>
      <c r="BQ32" s="56">
        <v>26</v>
      </c>
      <c r="BR32" s="76"/>
      <c r="BS32" s="682"/>
      <c r="BT32" s="683"/>
      <c r="BU32" s="683"/>
      <c r="BV32" s="683"/>
      <c r="BW32" s="683"/>
      <c r="BX32" s="683"/>
      <c r="BY32" s="683"/>
      <c r="BZ32" s="683"/>
      <c r="CA32" s="683"/>
      <c r="CB32" s="683"/>
      <c r="CC32" s="683"/>
      <c r="CD32" s="683"/>
      <c r="CE32" s="683"/>
      <c r="CF32" s="683"/>
      <c r="CG32" s="684"/>
      <c r="CH32" s="694"/>
      <c r="CI32" s="689"/>
      <c r="CJ32" s="689"/>
      <c r="CK32" s="689"/>
      <c r="CL32" s="695"/>
      <c r="CM32" s="694"/>
      <c r="CN32" s="689"/>
      <c r="CO32" s="689"/>
      <c r="CP32" s="689"/>
      <c r="CQ32" s="695"/>
      <c r="CR32" s="694"/>
      <c r="CS32" s="689"/>
      <c r="CT32" s="689"/>
      <c r="CU32" s="689"/>
      <c r="CV32" s="695"/>
      <c r="CW32" s="694"/>
      <c r="CX32" s="689"/>
      <c r="CY32" s="689"/>
      <c r="CZ32" s="689"/>
      <c r="DA32" s="695"/>
      <c r="DB32" s="694"/>
      <c r="DC32" s="689"/>
      <c r="DD32" s="689"/>
      <c r="DE32" s="689"/>
      <c r="DF32" s="695"/>
      <c r="DG32" s="694"/>
      <c r="DH32" s="689"/>
      <c r="DI32" s="689"/>
      <c r="DJ32" s="689"/>
      <c r="DK32" s="695"/>
      <c r="DL32" s="694"/>
      <c r="DM32" s="689"/>
      <c r="DN32" s="689"/>
      <c r="DO32" s="689"/>
      <c r="DP32" s="695"/>
      <c r="DQ32" s="694"/>
      <c r="DR32" s="689"/>
      <c r="DS32" s="689"/>
      <c r="DT32" s="689"/>
      <c r="DU32" s="695"/>
      <c r="DV32" s="682"/>
      <c r="DW32" s="683"/>
      <c r="DX32" s="683"/>
      <c r="DY32" s="683"/>
      <c r="DZ32" s="696"/>
      <c r="EA32" s="52"/>
    </row>
    <row r="33" spans="1:131" ht="26.25" customHeight="1" x14ac:dyDescent="0.15">
      <c r="A33" s="58">
        <v>6</v>
      </c>
      <c r="B33" s="682" t="s">
        <v>115</v>
      </c>
      <c r="C33" s="683"/>
      <c r="D33" s="683"/>
      <c r="E33" s="683"/>
      <c r="F33" s="683"/>
      <c r="G33" s="683"/>
      <c r="H33" s="683"/>
      <c r="I33" s="683"/>
      <c r="J33" s="683"/>
      <c r="K33" s="683"/>
      <c r="L33" s="683"/>
      <c r="M33" s="683"/>
      <c r="N33" s="683"/>
      <c r="O33" s="683"/>
      <c r="P33" s="684"/>
      <c r="Q33" s="685">
        <v>252</v>
      </c>
      <c r="R33" s="686"/>
      <c r="S33" s="686"/>
      <c r="T33" s="686"/>
      <c r="U33" s="686"/>
      <c r="V33" s="686">
        <v>223</v>
      </c>
      <c r="W33" s="686"/>
      <c r="X33" s="686"/>
      <c r="Y33" s="686"/>
      <c r="Z33" s="686"/>
      <c r="AA33" s="686">
        <v>29</v>
      </c>
      <c r="AB33" s="686"/>
      <c r="AC33" s="686"/>
      <c r="AD33" s="686"/>
      <c r="AE33" s="687"/>
      <c r="AF33" s="688">
        <v>323</v>
      </c>
      <c r="AG33" s="689"/>
      <c r="AH33" s="689"/>
      <c r="AI33" s="689"/>
      <c r="AJ33" s="690"/>
      <c r="AK33" s="691">
        <v>32</v>
      </c>
      <c r="AL33" s="686"/>
      <c r="AM33" s="686"/>
      <c r="AN33" s="686"/>
      <c r="AO33" s="686"/>
      <c r="AP33" s="686">
        <v>1380</v>
      </c>
      <c r="AQ33" s="686"/>
      <c r="AR33" s="686"/>
      <c r="AS33" s="686"/>
      <c r="AT33" s="686"/>
      <c r="AU33" s="686">
        <v>364</v>
      </c>
      <c r="AV33" s="686"/>
      <c r="AW33" s="686"/>
      <c r="AX33" s="686"/>
      <c r="AY33" s="686"/>
      <c r="AZ33" s="730"/>
      <c r="BA33" s="730"/>
      <c r="BB33" s="730"/>
      <c r="BC33" s="730"/>
      <c r="BD33" s="730"/>
      <c r="BE33" s="692" t="s">
        <v>467</v>
      </c>
      <c r="BF33" s="692"/>
      <c r="BG33" s="692"/>
      <c r="BH33" s="692"/>
      <c r="BI33" s="693"/>
      <c r="BJ33" s="60"/>
      <c r="BK33" s="60"/>
      <c r="BL33" s="60"/>
      <c r="BM33" s="60"/>
      <c r="BN33" s="60"/>
      <c r="BO33" s="59"/>
      <c r="BP33" s="59"/>
      <c r="BQ33" s="56">
        <v>27</v>
      </c>
      <c r="BR33" s="76"/>
      <c r="BS33" s="682"/>
      <c r="BT33" s="683"/>
      <c r="BU33" s="683"/>
      <c r="BV33" s="683"/>
      <c r="BW33" s="683"/>
      <c r="BX33" s="683"/>
      <c r="BY33" s="683"/>
      <c r="BZ33" s="683"/>
      <c r="CA33" s="683"/>
      <c r="CB33" s="683"/>
      <c r="CC33" s="683"/>
      <c r="CD33" s="683"/>
      <c r="CE33" s="683"/>
      <c r="CF33" s="683"/>
      <c r="CG33" s="684"/>
      <c r="CH33" s="694"/>
      <c r="CI33" s="689"/>
      <c r="CJ33" s="689"/>
      <c r="CK33" s="689"/>
      <c r="CL33" s="695"/>
      <c r="CM33" s="694"/>
      <c r="CN33" s="689"/>
      <c r="CO33" s="689"/>
      <c r="CP33" s="689"/>
      <c r="CQ33" s="695"/>
      <c r="CR33" s="694"/>
      <c r="CS33" s="689"/>
      <c r="CT33" s="689"/>
      <c r="CU33" s="689"/>
      <c r="CV33" s="695"/>
      <c r="CW33" s="694"/>
      <c r="CX33" s="689"/>
      <c r="CY33" s="689"/>
      <c r="CZ33" s="689"/>
      <c r="DA33" s="695"/>
      <c r="DB33" s="694"/>
      <c r="DC33" s="689"/>
      <c r="DD33" s="689"/>
      <c r="DE33" s="689"/>
      <c r="DF33" s="695"/>
      <c r="DG33" s="694"/>
      <c r="DH33" s="689"/>
      <c r="DI33" s="689"/>
      <c r="DJ33" s="689"/>
      <c r="DK33" s="695"/>
      <c r="DL33" s="694"/>
      <c r="DM33" s="689"/>
      <c r="DN33" s="689"/>
      <c r="DO33" s="689"/>
      <c r="DP33" s="695"/>
      <c r="DQ33" s="694"/>
      <c r="DR33" s="689"/>
      <c r="DS33" s="689"/>
      <c r="DT33" s="689"/>
      <c r="DU33" s="695"/>
      <c r="DV33" s="682"/>
      <c r="DW33" s="683"/>
      <c r="DX33" s="683"/>
      <c r="DY33" s="683"/>
      <c r="DZ33" s="696"/>
      <c r="EA33" s="52"/>
    </row>
    <row r="34" spans="1:131" ht="26.25" customHeight="1" x14ac:dyDescent="0.15">
      <c r="A34" s="58">
        <v>7</v>
      </c>
      <c r="B34" s="682" t="s">
        <v>198</v>
      </c>
      <c r="C34" s="683"/>
      <c r="D34" s="683"/>
      <c r="E34" s="683"/>
      <c r="F34" s="683"/>
      <c r="G34" s="683"/>
      <c r="H34" s="683"/>
      <c r="I34" s="683"/>
      <c r="J34" s="683"/>
      <c r="K34" s="683"/>
      <c r="L34" s="683"/>
      <c r="M34" s="683"/>
      <c r="N34" s="683"/>
      <c r="O34" s="683"/>
      <c r="P34" s="684"/>
      <c r="Q34" s="685">
        <v>48</v>
      </c>
      <c r="R34" s="686"/>
      <c r="S34" s="686"/>
      <c r="T34" s="686"/>
      <c r="U34" s="686"/>
      <c r="V34" s="686">
        <v>48</v>
      </c>
      <c r="W34" s="686"/>
      <c r="X34" s="686"/>
      <c r="Y34" s="686"/>
      <c r="Z34" s="686"/>
      <c r="AA34" s="686">
        <v>0</v>
      </c>
      <c r="AB34" s="686"/>
      <c r="AC34" s="686"/>
      <c r="AD34" s="686"/>
      <c r="AE34" s="687"/>
      <c r="AF34" s="688">
        <v>0</v>
      </c>
      <c r="AG34" s="689"/>
      <c r="AH34" s="689"/>
      <c r="AI34" s="689"/>
      <c r="AJ34" s="690"/>
      <c r="AK34" s="691">
        <v>36</v>
      </c>
      <c r="AL34" s="686"/>
      <c r="AM34" s="686"/>
      <c r="AN34" s="686"/>
      <c r="AO34" s="686"/>
      <c r="AP34" s="686">
        <v>231</v>
      </c>
      <c r="AQ34" s="686"/>
      <c r="AR34" s="686"/>
      <c r="AS34" s="686"/>
      <c r="AT34" s="686"/>
      <c r="AU34" s="686">
        <v>231</v>
      </c>
      <c r="AV34" s="686"/>
      <c r="AW34" s="686"/>
      <c r="AX34" s="686"/>
      <c r="AY34" s="686"/>
      <c r="AZ34" s="730"/>
      <c r="BA34" s="730"/>
      <c r="BB34" s="730"/>
      <c r="BC34" s="730"/>
      <c r="BD34" s="730"/>
      <c r="BE34" s="692" t="s">
        <v>25</v>
      </c>
      <c r="BF34" s="692"/>
      <c r="BG34" s="692"/>
      <c r="BH34" s="692"/>
      <c r="BI34" s="693"/>
      <c r="BJ34" s="60"/>
      <c r="BK34" s="60"/>
      <c r="BL34" s="60"/>
      <c r="BM34" s="60"/>
      <c r="BN34" s="60"/>
      <c r="BO34" s="59"/>
      <c r="BP34" s="59"/>
      <c r="BQ34" s="56">
        <v>28</v>
      </c>
      <c r="BR34" s="76"/>
      <c r="BS34" s="682"/>
      <c r="BT34" s="683"/>
      <c r="BU34" s="683"/>
      <c r="BV34" s="683"/>
      <c r="BW34" s="683"/>
      <c r="BX34" s="683"/>
      <c r="BY34" s="683"/>
      <c r="BZ34" s="683"/>
      <c r="CA34" s="683"/>
      <c r="CB34" s="683"/>
      <c r="CC34" s="683"/>
      <c r="CD34" s="683"/>
      <c r="CE34" s="683"/>
      <c r="CF34" s="683"/>
      <c r="CG34" s="684"/>
      <c r="CH34" s="694"/>
      <c r="CI34" s="689"/>
      <c r="CJ34" s="689"/>
      <c r="CK34" s="689"/>
      <c r="CL34" s="695"/>
      <c r="CM34" s="694"/>
      <c r="CN34" s="689"/>
      <c r="CO34" s="689"/>
      <c r="CP34" s="689"/>
      <c r="CQ34" s="695"/>
      <c r="CR34" s="694"/>
      <c r="CS34" s="689"/>
      <c r="CT34" s="689"/>
      <c r="CU34" s="689"/>
      <c r="CV34" s="695"/>
      <c r="CW34" s="694"/>
      <c r="CX34" s="689"/>
      <c r="CY34" s="689"/>
      <c r="CZ34" s="689"/>
      <c r="DA34" s="695"/>
      <c r="DB34" s="694"/>
      <c r="DC34" s="689"/>
      <c r="DD34" s="689"/>
      <c r="DE34" s="689"/>
      <c r="DF34" s="695"/>
      <c r="DG34" s="694"/>
      <c r="DH34" s="689"/>
      <c r="DI34" s="689"/>
      <c r="DJ34" s="689"/>
      <c r="DK34" s="695"/>
      <c r="DL34" s="694"/>
      <c r="DM34" s="689"/>
      <c r="DN34" s="689"/>
      <c r="DO34" s="689"/>
      <c r="DP34" s="695"/>
      <c r="DQ34" s="694"/>
      <c r="DR34" s="689"/>
      <c r="DS34" s="689"/>
      <c r="DT34" s="689"/>
      <c r="DU34" s="695"/>
      <c r="DV34" s="682"/>
      <c r="DW34" s="683"/>
      <c r="DX34" s="683"/>
      <c r="DY34" s="683"/>
      <c r="DZ34" s="696"/>
      <c r="EA34" s="52"/>
    </row>
    <row r="35" spans="1:131" ht="26.25" customHeight="1" x14ac:dyDescent="0.15">
      <c r="A35" s="58">
        <v>8</v>
      </c>
      <c r="B35" s="682" t="s">
        <v>65</v>
      </c>
      <c r="C35" s="683"/>
      <c r="D35" s="683"/>
      <c r="E35" s="683"/>
      <c r="F35" s="683"/>
      <c r="G35" s="683"/>
      <c r="H35" s="683"/>
      <c r="I35" s="683"/>
      <c r="J35" s="683"/>
      <c r="K35" s="683"/>
      <c r="L35" s="683"/>
      <c r="M35" s="683"/>
      <c r="N35" s="683"/>
      <c r="O35" s="683"/>
      <c r="P35" s="684"/>
      <c r="Q35" s="685">
        <v>5</v>
      </c>
      <c r="R35" s="686"/>
      <c r="S35" s="686"/>
      <c r="T35" s="686"/>
      <c r="U35" s="686"/>
      <c r="V35" s="686">
        <v>5</v>
      </c>
      <c r="W35" s="686"/>
      <c r="X35" s="686"/>
      <c r="Y35" s="686"/>
      <c r="Z35" s="686"/>
      <c r="AA35" s="686">
        <v>0</v>
      </c>
      <c r="AB35" s="686"/>
      <c r="AC35" s="686"/>
      <c r="AD35" s="686"/>
      <c r="AE35" s="687"/>
      <c r="AF35" s="688">
        <v>0</v>
      </c>
      <c r="AG35" s="689"/>
      <c r="AH35" s="689"/>
      <c r="AI35" s="689"/>
      <c r="AJ35" s="690"/>
      <c r="AK35" s="691">
        <v>4</v>
      </c>
      <c r="AL35" s="686"/>
      <c r="AM35" s="686"/>
      <c r="AN35" s="686"/>
      <c r="AO35" s="686"/>
      <c r="AP35" s="686">
        <v>19</v>
      </c>
      <c r="AQ35" s="686"/>
      <c r="AR35" s="686"/>
      <c r="AS35" s="686"/>
      <c r="AT35" s="686"/>
      <c r="AU35" s="686">
        <v>19</v>
      </c>
      <c r="AV35" s="686"/>
      <c r="AW35" s="686"/>
      <c r="AX35" s="686"/>
      <c r="AY35" s="686"/>
      <c r="AZ35" s="730"/>
      <c r="BA35" s="730"/>
      <c r="BB35" s="730"/>
      <c r="BC35" s="730"/>
      <c r="BD35" s="730"/>
      <c r="BE35" s="692" t="s">
        <v>25</v>
      </c>
      <c r="BF35" s="692"/>
      <c r="BG35" s="692"/>
      <c r="BH35" s="692"/>
      <c r="BI35" s="693"/>
      <c r="BJ35" s="60"/>
      <c r="BK35" s="60"/>
      <c r="BL35" s="60"/>
      <c r="BM35" s="60"/>
      <c r="BN35" s="60"/>
      <c r="BO35" s="59"/>
      <c r="BP35" s="59"/>
      <c r="BQ35" s="56">
        <v>29</v>
      </c>
      <c r="BR35" s="76"/>
      <c r="BS35" s="682"/>
      <c r="BT35" s="683"/>
      <c r="BU35" s="683"/>
      <c r="BV35" s="683"/>
      <c r="BW35" s="683"/>
      <c r="BX35" s="683"/>
      <c r="BY35" s="683"/>
      <c r="BZ35" s="683"/>
      <c r="CA35" s="683"/>
      <c r="CB35" s="683"/>
      <c r="CC35" s="683"/>
      <c r="CD35" s="683"/>
      <c r="CE35" s="683"/>
      <c r="CF35" s="683"/>
      <c r="CG35" s="684"/>
      <c r="CH35" s="694"/>
      <c r="CI35" s="689"/>
      <c r="CJ35" s="689"/>
      <c r="CK35" s="689"/>
      <c r="CL35" s="695"/>
      <c r="CM35" s="694"/>
      <c r="CN35" s="689"/>
      <c r="CO35" s="689"/>
      <c r="CP35" s="689"/>
      <c r="CQ35" s="695"/>
      <c r="CR35" s="694"/>
      <c r="CS35" s="689"/>
      <c r="CT35" s="689"/>
      <c r="CU35" s="689"/>
      <c r="CV35" s="695"/>
      <c r="CW35" s="694"/>
      <c r="CX35" s="689"/>
      <c r="CY35" s="689"/>
      <c r="CZ35" s="689"/>
      <c r="DA35" s="695"/>
      <c r="DB35" s="694"/>
      <c r="DC35" s="689"/>
      <c r="DD35" s="689"/>
      <c r="DE35" s="689"/>
      <c r="DF35" s="695"/>
      <c r="DG35" s="694"/>
      <c r="DH35" s="689"/>
      <c r="DI35" s="689"/>
      <c r="DJ35" s="689"/>
      <c r="DK35" s="695"/>
      <c r="DL35" s="694"/>
      <c r="DM35" s="689"/>
      <c r="DN35" s="689"/>
      <c r="DO35" s="689"/>
      <c r="DP35" s="695"/>
      <c r="DQ35" s="694"/>
      <c r="DR35" s="689"/>
      <c r="DS35" s="689"/>
      <c r="DT35" s="689"/>
      <c r="DU35" s="695"/>
      <c r="DV35" s="682"/>
      <c r="DW35" s="683"/>
      <c r="DX35" s="683"/>
      <c r="DY35" s="683"/>
      <c r="DZ35" s="696"/>
      <c r="EA35" s="52"/>
    </row>
    <row r="36" spans="1:131" ht="26.25" customHeight="1" x14ac:dyDescent="0.15">
      <c r="A36" s="58">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688"/>
      <c r="AG36" s="689"/>
      <c r="AH36" s="689"/>
      <c r="AI36" s="689"/>
      <c r="AJ36" s="690"/>
      <c r="AK36" s="691"/>
      <c r="AL36" s="686"/>
      <c r="AM36" s="686"/>
      <c r="AN36" s="686"/>
      <c r="AO36" s="686"/>
      <c r="AP36" s="686"/>
      <c r="AQ36" s="686"/>
      <c r="AR36" s="686"/>
      <c r="AS36" s="686"/>
      <c r="AT36" s="686"/>
      <c r="AU36" s="686"/>
      <c r="AV36" s="686"/>
      <c r="AW36" s="686"/>
      <c r="AX36" s="686"/>
      <c r="AY36" s="686"/>
      <c r="AZ36" s="730"/>
      <c r="BA36" s="730"/>
      <c r="BB36" s="730"/>
      <c r="BC36" s="730"/>
      <c r="BD36" s="730"/>
      <c r="BE36" s="692"/>
      <c r="BF36" s="692"/>
      <c r="BG36" s="692"/>
      <c r="BH36" s="692"/>
      <c r="BI36" s="693"/>
      <c r="BJ36" s="60"/>
      <c r="BK36" s="60"/>
      <c r="BL36" s="60"/>
      <c r="BM36" s="60"/>
      <c r="BN36" s="60"/>
      <c r="BO36" s="59"/>
      <c r="BP36" s="59"/>
      <c r="BQ36" s="56">
        <v>30</v>
      </c>
      <c r="BR36" s="76"/>
      <c r="BS36" s="682"/>
      <c r="BT36" s="683"/>
      <c r="BU36" s="683"/>
      <c r="BV36" s="683"/>
      <c r="BW36" s="683"/>
      <c r="BX36" s="683"/>
      <c r="BY36" s="683"/>
      <c r="BZ36" s="683"/>
      <c r="CA36" s="683"/>
      <c r="CB36" s="683"/>
      <c r="CC36" s="683"/>
      <c r="CD36" s="683"/>
      <c r="CE36" s="683"/>
      <c r="CF36" s="683"/>
      <c r="CG36" s="684"/>
      <c r="CH36" s="694"/>
      <c r="CI36" s="689"/>
      <c r="CJ36" s="689"/>
      <c r="CK36" s="689"/>
      <c r="CL36" s="695"/>
      <c r="CM36" s="694"/>
      <c r="CN36" s="689"/>
      <c r="CO36" s="689"/>
      <c r="CP36" s="689"/>
      <c r="CQ36" s="695"/>
      <c r="CR36" s="694"/>
      <c r="CS36" s="689"/>
      <c r="CT36" s="689"/>
      <c r="CU36" s="689"/>
      <c r="CV36" s="695"/>
      <c r="CW36" s="694"/>
      <c r="CX36" s="689"/>
      <c r="CY36" s="689"/>
      <c r="CZ36" s="689"/>
      <c r="DA36" s="695"/>
      <c r="DB36" s="694"/>
      <c r="DC36" s="689"/>
      <c r="DD36" s="689"/>
      <c r="DE36" s="689"/>
      <c r="DF36" s="695"/>
      <c r="DG36" s="694"/>
      <c r="DH36" s="689"/>
      <c r="DI36" s="689"/>
      <c r="DJ36" s="689"/>
      <c r="DK36" s="695"/>
      <c r="DL36" s="694"/>
      <c r="DM36" s="689"/>
      <c r="DN36" s="689"/>
      <c r="DO36" s="689"/>
      <c r="DP36" s="695"/>
      <c r="DQ36" s="694"/>
      <c r="DR36" s="689"/>
      <c r="DS36" s="689"/>
      <c r="DT36" s="689"/>
      <c r="DU36" s="695"/>
      <c r="DV36" s="682"/>
      <c r="DW36" s="683"/>
      <c r="DX36" s="683"/>
      <c r="DY36" s="683"/>
      <c r="DZ36" s="696"/>
      <c r="EA36" s="52"/>
    </row>
    <row r="37" spans="1:131" ht="26.25" customHeight="1" x14ac:dyDescent="0.15">
      <c r="A37" s="58">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688"/>
      <c r="AG37" s="689"/>
      <c r="AH37" s="689"/>
      <c r="AI37" s="689"/>
      <c r="AJ37" s="690"/>
      <c r="AK37" s="691"/>
      <c r="AL37" s="686"/>
      <c r="AM37" s="686"/>
      <c r="AN37" s="686"/>
      <c r="AO37" s="686"/>
      <c r="AP37" s="686"/>
      <c r="AQ37" s="686"/>
      <c r="AR37" s="686"/>
      <c r="AS37" s="686"/>
      <c r="AT37" s="686"/>
      <c r="AU37" s="686"/>
      <c r="AV37" s="686"/>
      <c r="AW37" s="686"/>
      <c r="AX37" s="686"/>
      <c r="AY37" s="686"/>
      <c r="AZ37" s="730"/>
      <c r="BA37" s="730"/>
      <c r="BB37" s="730"/>
      <c r="BC37" s="730"/>
      <c r="BD37" s="730"/>
      <c r="BE37" s="692"/>
      <c r="BF37" s="692"/>
      <c r="BG37" s="692"/>
      <c r="BH37" s="692"/>
      <c r="BI37" s="693"/>
      <c r="BJ37" s="60"/>
      <c r="BK37" s="60"/>
      <c r="BL37" s="60"/>
      <c r="BM37" s="60"/>
      <c r="BN37" s="60"/>
      <c r="BO37" s="59"/>
      <c r="BP37" s="59"/>
      <c r="BQ37" s="56">
        <v>31</v>
      </c>
      <c r="BR37" s="76"/>
      <c r="BS37" s="682"/>
      <c r="BT37" s="683"/>
      <c r="BU37" s="683"/>
      <c r="BV37" s="683"/>
      <c r="BW37" s="683"/>
      <c r="BX37" s="683"/>
      <c r="BY37" s="683"/>
      <c r="BZ37" s="683"/>
      <c r="CA37" s="683"/>
      <c r="CB37" s="683"/>
      <c r="CC37" s="683"/>
      <c r="CD37" s="683"/>
      <c r="CE37" s="683"/>
      <c r="CF37" s="683"/>
      <c r="CG37" s="684"/>
      <c r="CH37" s="694"/>
      <c r="CI37" s="689"/>
      <c r="CJ37" s="689"/>
      <c r="CK37" s="689"/>
      <c r="CL37" s="695"/>
      <c r="CM37" s="694"/>
      <c r="CN37" s="689"/>
      <c r="CO37" s="689"/>
      <c r="CP37" s="689"/>
      <c r="CQ37" s="695"/>
      <c r="CR37" s="694"/>
      <c r="CS37" s="689"/>
      <c r="CT37" s="689"/>
      <c r="CU37" s="689"/>
      <c r="CV37" s="695"/>
      <c r="CW37" s="694"/>
      <c r="CX37" s="689"/>
      <c r="CY37" s="689"/>
      <c r="CZ37" s="689"/>
      <c r="DA37" s="695"/>
      <c r="DB37" s="694"/>
      <c r="DC37" s="689"/>
      <c r="DD37" s="689"/>
      <c r="DE37" s="689"/>
      <c r="DF37" s="695"/>
      <c r="DG37" s="694"/>
      <c r="DH37" s="689"/>
      <c r="DI37" s="689"/>
      <c r="DJ37" s="689"/>
      <c r="DK37" s="695"/>
      <c r="DL37" s="694"/>
      <c r="DM37" s="689"/>
      <c r="DN37" s="689"/>
      <c r="DO37" s="689"/>
      <c r="DP37" s="695"/>
      <c r="DQ37" s="694"/>
      <c r="DR37" s="689"/>
      <c r="DS37" s="689"/>
      <c r="DT37" s="689"/>
      <c r="DU37" s="695"/>
      <c r="DV37" s="682"/>
      <c r="DW37" s="683"/>
      <c r="DX37" s="683"/>
      <c r="DY37" s="683"/>
      <c r="DZ37" s="696"/>
      <c r="EA37" s="52"/>
    </row>
    <row r="38" spans="1:131" ht="26.25" customHeight="1" x14ac:dyDescent="0.15">
      <c r="A38" s="58">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688"/>
      <c r="AG38" s="689"/>
      <c r="AH38" s="689"/>
      <c r="AI38" s="689"/>
      <c r="AJ38" s="690"/>
      <c r="AK38" s="691"/>
      <c r="AL38" s="686"/>
      <c r="AM38" s="686"/>
      <c r="AN38" s="686"/>
      <c r="AO38" s="686"/>
      <c r="AP38" s="686"/>
      <c r="AQ38" s="686"/>
      <c r="AR38" s="686"/>
      <c r="AS38" s="686"/>
      <c r="AT38" s="686"/>
      <c r="AU38" s="686"/>
      <c r="AV38" s="686"/>
      <c r="AW38" s="686"/>
      <c r="AX38" s="686"/>
      <c r="AY38" s="686"/>
      <c r="AZ38" s="730"/>
      <c r="BA38" s="730"/>
      <c r="BB38" s="730"/>
      <c r="BC38" s="730"/>
      <c r="BD38" s="730"/>
      <c r="BE38" s="692"/>
      <c r="BF38" s="692"/>
      <c r="BG38" s="692"/>
      <c r="BH38" s="692"/>
      <c r="BI38" s="693"/>
      <c r="BJ38" s="60"/>
      <c r="BK38" s="60"/>
      <c r="BL38" s="60"/>
      <c r="BM38" s="60"/>
      <c r="BN38" s="60"/>
      <c r="BO38" s="59"/>
      <c r="BP38" s="59"/>
      <c r="BQ38" s="56">
        <v>32</v>
      </c>
      <c r="BR38" s="76"/>
      <c r="BS38" s="682"/>
      <c r="BT38" s="683"/>
      <c r="BU38" s="683"/>
      <c r="BV38" s="683"/>
      <c r="BW38" s="683"/>
      <c r="BX38" s="683"/>
      <c r="BY38" s="683"/>
      <c r="BZ38" s="683"/>
      <c r="CA38" s="683"/>
      <c r="CB38" s="683"/>
      <c r="CC38" s="683"/>
      <c r="CD38" s="683"/>
      <c r="CE38" s="683"/>
      <c r="CF38" s="683"/>
      <c r="CG38" s="684"/>
      <c r="CH38" s="694"/>
      <c r="CI38" s="689"/>
      <c r="CJ38" s="689"/>
      <c r="CK38" s="689"/>
      <c r="CL38" s="695"/>
      <c r="CM38" s="694"/>
      <c r="CN38" s="689"/>
      <c r="CO38" s="689"/>
      <c r="CP38" s="689"/>
      <c r="CQ38" s="695"/>
      <c r="CR38" s="694"/>
      <c r="CS38" s="689"/>
      <c r="CT38" s="689"/>
      <c r="CU38" s="689"/>
      <c r="CV38" s="695"/>
      <c r="CW38" s="694"/>
      <c r="CX38" s="689"/>
      <c r="CY38" s="689"/>
      <c r="CZ38" s="689"/>
      <c r="DA38" s="695"/>
      <c r="DB38" s="694"/>
      <c r="DC38" s="689"/>
      <c r="DD38" s="689"/>
      <c r="DE38" s="689"/>
      <c r="DF38" s="695"/>
      <c r="DG38" s="694"/>
      <c r="DH38" s="689"/>
      <c r="DI38" s="689"/>
      <c r="DJ38" s="689"/>
      <c r="DK38" s="695"/>
      <c r="DL38" s="694"/>
      <c r="DM38" s="689"/>
      <c r="DN38" s="689"/>
      <c r="DO38" s="689"/>
      <c r="DP38" s="695"/>
      <c r="DQ38" s="694"/>
      <c r="DR38" s="689"/>
      <c r="DS38" s="689"/>
      <c r="DT38" s="689"/>
      <c r="DU38" s="695"/>
      <c r="DV38" s="682"/>
      <c r="DW38" s="683"/>
      <c r="DX38" s="683"/>
      <c r="DY38" s="683"/>
      <c r="DZ38" s="696"/>
      <c r="EA38" s="52"/>
    </row>
    <row r="39" spans="1:131" ht="26.25" customHeight="1" x14ac:dyDescent="0.15">
      <c r="A39" s="58">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688"/>
      <c r="AG39" s="689"/>
      <c r="AH39" s="689"/>
      <c r="AI39" s="689"/>
      <c r="AJ39" s="690"/>
      <c r="AK39" s="691"/>
      <c r="AL39" s="686"/>
      <c r="AM39" s="686"/>
      <c r="AN39" s="686"/>
      <c r="AO39" s="686"/>
      <c r="AP39" s="686"/>
      <c r="AQ39" s="686"/>
      <c r="AR39" s="686"/>
      <c r="AS39" s="686"/>
      <c r="AT39" s="686"/>
      <c r="AU39" s="686"/>
      <c r="AV39" s="686"/>
      <c r="AW39" s="686"/>
      <c r="AX39" s="686"/>
      <c r="AY39" s="686"/>
      <c r="AZ39" s="730"/>
      <c r="BA39" s="730"/>
      <c r="BB39" s="730"/>
      <c r="BC39" s="730"/>
      <c r="BD39" s="730"/>
      <c r="BE39" s="692"/>
      <c r="BF39" s="692"/>
      <c r="BG39" s="692"/>
      <c r="BH39" s="692"/>
      <c r="BI39" s="693"/>
      <c r="BJ39" s="60"/>
      <c r="BK39" s="60"/>
      <c r="BL39" s="60"/>
      <c r="BM39" s="60"/>
      <c r="BN39" s="60"/>
      <c r="BO39" s="59"/>
      <c r="BP39" s="59"/>
      <c r="BQ39" s="56">
        <v>33</v>
      </c>
      <c r="BR39" s="76"/>
      <c r="BS39" s="682"/>
      <c r="BT39" s="683"/>
      <c r="BU39" s="683"/>
      <c r="BV39" s="683"/>
      <c r="BW39" s="683"/>
      <c r="BX39" s="683"/>
      <c r="BY39" s="683"/>
      <c r="BZ39" s="683"/>
      <c r="CA39" s="683"/>
      <c r="CB39" s="683"/>
      <c r="CC39" s="683"/>
      <c r="CD39" s="683"/>
      <c r="CE39" s="683"/>
      <c r="CF39" s="683"/>
      <c r="CG39" s="684"/>
      <c r="CH39" s="694"/>
      <c r="CI39" s="689"/>
      <c r="CJ39" s="689"/>
      <c r="CK39" s="689"/>
      <c r="CL39" s="695"/>
      <c r="CM39" s="694"/>
      <c r="CN39" s="689"/>
      <c r="CO39" s="689"/>
      <c r="CP39" s="689"/>
      <c r="CQ39" s="695"/>
      <c r="CR39" s="694"/>
      <c r="CS39" s="689"/>
      <c r="CT39" s="689"/>
      <c r="CU39" s="689"/>
      <c r="CV39" s="695"/>
      <c r="CW39" s="694"/>
      <c r="CX39" s="689"/>
      <c r="CY39" s="689"/>
      <c r="CZ39" s="689"/>
      <c r="DA39" s="695"/>
      <c r="DB39" s="694"/>
      <c r="DC39" s="689"/>
      <c r="DD39" s="689"/>
      <c r="DE39" s="689"/>
      <c r="DF39" s="695"/>
      <c r="DG39" s="694"/>
      <c r="DH39" s="689"/>
      <c r="DI39" s="689"/>
      <c r="DJ39" s="689"/>
      <c r="DK39" s="695"/>
      <c r="DL39" s="694"/>
      <c r="DM39" s="689"/>
      <c r="DN39" s="689"/>
      <c r="DO39" s="689"/>
      <c r="DP39" s="695"/>
      <c r="DQ39" s="694"/>
      <c r="DR39" s="689"/>
      <c r="DS39" s="689"/>
      <c r="DT39" s="689"/>
      <c r="DU39" s="695"/>
      <c r="DV39" s="682"/>
      <c r="DW39" s="683"/>
      <c r="DX39" s="683"/>
      <c r="DY39" s="683"/>
      <c r="DZ39" s="696"/>
      <c r="EA39" s="52"/>
    </row>
    <row r="40" spans="1:131" ht="26.25" customHeight="1" x14ac:dyDescent="0.15">
      <c r="A40" s="56">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688"/>
      <c r="AG40" s="689"/>
      <c r="AH40" s="689"/>
      <c r="AI40" s="689"/>
      <c r="AJ40" s="690"/>
      <c r="AK40" s="691"/>
      <c r="AL40" s="686"/>
      <c r="AM40" s="686"/>
      <c r="AN40" s="686"/>
      <c r="AO40" s="686"/>
      <c r="AP40" s="686"/>
      <c r="AQ40" s="686"/>
      <c r="AR40" s="686"/>
      <c r="AS40" s="686"/>
      <c r="AT40" s="686"/>
      <c r="AU40" s="686"/>
      <c r="AV40" s="686"/>
      <c r="AW40" s="686"/>
      <c r="AX40" s="686"/>
      <c r="AY40" s="686"/>
      <c r="AZ40" s="730"/>
      <c r="BA40" s="730"/>
      <c r="BB40" s="730"/>
      <c r="BC40" s="730"/>
      <c r="BD40" s="730"/>
      <c r="BE40" s="692"/>
      <c r="BF40" s="692"/>
      <c r="BG40" s="692"/>
      <c r="BH40" s="692"/>
      <c r="BI40" s="693"/>
      <c r="BJ40" s="60"/>
      <c r="BK40" s="60"/>
      <c r="BL40" s="60"/>
      <c r="BM40" s="60"/>
      <c r="BN40" s="60"/>
      <c r="BO40" s="59"/>
      <c r="BP40" s="59"/>
      <c r="BQ40" s="56">
        <v>34</v>
      </c>
      <c r="BR40" s="76"/>
      <c r="BS40" s="682"/>
      <c r="BT40" s="683"/>
      <c r="BU40" s="683"/>
      <c r="BV40" s="683"/>
      <c r="BW40" s="683"/>
      <c r="BX40" s="683"/>
      <c r="BY40" s="683"/>
      <c r="BZ40" s="683"/>
      <c r="CA40" s="683"/>
      <c r="CB40" s="683"/>
      <c r="CC40" s="683"/>
      <c r="CD40" s="683"/>
      <c r="CE40" s="683"/>
      <c r="CF40" s="683"/>
      <c r="CG40" s="684"/>
      <c r="CH40" s="694"/>
      <c r="CI40" s="689"/>
      <c r="CJ40" s="689"/>
      <c r="CK40" s="689"/>
      <c r="CL40" s="695"/>
      <c r="CM40" s="694"/>
      <c r="CN40" s="689"/>
      <c r="CO40" s="689"/>
      <c r="CP40" s="689"/>
      <c r="CQ40" s="695"/>
      <c r="CR40" s="694"/>
      <c r="CS40" s="689"/>
      <c r="CT40" s="689"/>
      <c r="CU40" s="689"/>
      <c r="CV40" s="695"/>
      <c r="CW40" s="694"/>
      <c r="CX40" s="689"/>
      <c r="CY40" s="689"/>
      <c r="CZ40" s="689"/>
      <c r="DA40" s="695"/>
      <c r="DB40" s="694"/>
      <c r="DC40" s="689"/>
      <c r="DD40" s="689"/>
      <c r="DE40" s="689"/>
      <c r="DF40" s="695"/>
      <c r="DG40" s="694"/>
      <c r="DH40" s="689"/>
      <c r="DI40" s="689"/>
      <c r="DJ40" s="689"/>
      <c r="DK40" s="695"/>
      <c r="DL40" s="694"/>
      <c r="DM40" s="689"/>
      <c r="DN40" s="689"/>
      <c r="DO40" s="689"/>
      <c r="DP40" s="695"/>
      <c r="DQ40" s="694"/>
      <c r="DR40" s="689"/>
      <c r="DS40" s="689"/>
      <c r="DT40" s="689"/>
      <c r="DU40" s="695"/>
      <c r="DV40" s="682"/>
      <c r="DW40" s="683"/>
      <c r="DX40" s="683"/>
      <c r="DY40" s="683"/>
      <c r="DZ40" s="696"/>
      <c r="EA40" s="52"/>
    </row>
    <row r="41" spans="1:131" ht="26.25" customHeight="1" x14ac:dyDescent="0.15">
      <c r="A41" s="56">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688"/>
      <c r="AG41" s="689"/>
      <c r="AH41" s="689"/>
      <c r="AI41" s="689"/>
      <c r="AJ41" s="690"/>
      <c r="AK41" s="691"/>
      <c r="AL41" s="686"/>
      <c r="AM41" s="686"/>
      <c r="AN41" s="686"/>
      <c r="AO41" s="686"/>
      <c r="AP41" s="686"/>
      <c r="AQ41" s="686"/>
      <c r="AR41" s="686"/>
      <c r="AS41" s="686"/>
      <c r="AT41" s="686"/>
      <c r="AU41" s="686"/>
      <c r="AV41" s="686"/>
      <c r="AW41" s="686"/>
      <c r="AX41" s="686"/>
      <c r="AY41" s="686"/>
      <c r="AZ41" s="730"/>
      <c r="BA41" s="730"/>
      <c r="BB41" s="730"/>
      <c r="BC41" s="730"/>
      <c r="BD41" s="730"/>
      <c r="BE41" s="692"/>
      <c r="BF41" s="692"/>
      <c r="BG41" s="692"/>
      <c r="BH41" s="692"/>
      <c r="BI41" s="693"/>
      <c r="BJ41" s="60"/>
      <c r="BK41" s="60"/>
      <c r="BL41" s="60"/>
      <c r="BM41" s="60"/>
      <c r="BN41" s="60"/>
      <c r="BO41" s="59"/>
      <c r="BP41" s="59"/>
      <c r="BQ41" s="56">
        <v>35</v>
      </c>
      <c r="BR41" s="76"/>
      <c r="BS41" s="682"/>
      <c r="BT41" s="683"/>
      <c r="BU41" s="683"/>
      <c r="BV41" s="683"/>
      <c r="BW41" s="683"/>
      <c r="BX41" s="683"/>
      <c r="BY41" s="683"/>
      <c r="BZ41" s="683"/>
      <c r="CA41" s="683"/>
      <c r="CB41" s="683"/>
      <c r="CC41" s="683"/>
      <c r="CD41" s="683"/>
      <c r="CE41" s="683"/>
      <c r="CF41" s="683"/>
      <c r="CG41" s="684"/>
      <c r="CH41" s="694"/>
      <c r="CI41" s="689"/>
      <c r="CJ41" s="689"/>
      <c r="CK41" s="689"/>
      <c r="CL41" s="695"/>
      <c r="CM41" s="694"/>
      <c r="CN41" s="689"/>
      <c r="CO41" s="689"/>
      <c r="CP41" s="689"/>
      <c r="CQ41" s="695"/>
      <c r="CR41" s="694"/>
      <c r="CS41" s="689"/>
      <c r="CT41" s="689"/>
      <c r="CU41" s="689"/>
      <c r="CV41" s="695"/>
      <c r="CW41" s="694"/>
      <c r="CX41" s="689"/>
      <c r="CY41" s="689"/>
      <c r="CZ41" s="689"/>
      <c r="DA41" s="695"/>
      <c r="DB41" s="694"/>
      <c r="DC41" s="689"/>
      <c r="DD41" s="689"/>
      <c r="DE41" s="689"/>
      <c r="DF41" s="695"/>
      <c r="DG41" s="694"/>
      <c r="DH41" s="689"/>
      <c r="DI41" s="689"/>
      <c r="DJ41" s="689"/>
      <c r="DK41" s="695"/>
      <c r="DL41" s="694"/>
      <c r="DM41" s="689"/>
      <c r="DN41" s="689"/>
      <c r="DO41" s="689"/>
      <c r="DP41" s="695"/>
      <c r="DQ41" s="694"/>
      <c r="DR41" s="689"/>
      <c r="DS41" s="689"/>
      <c r="DT41" s="689"/>
      <c r="DU41" s="695"/>
      <c r="DV41" s="682"/>
      <c r="DW41" s="683"/>
      <c r="DX41" s="683"/>
      <c r="DY41" s="683"/>
      <c r="DZ41" s="696"/>
      <c r="EA41" s="52"/>
    </row>
    <row r="42" spans="1:131" ht="26.25" customHeight="1" x14ac:dyDescent="0.15">
      <c r="A42" s="56">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688"/>
      <c r="AG42" s="689"/>
      <c r="AH42" s="689"/>
      <c r="AI42" s="689"/>
      <c r="AJ42" s="690"/>
      <c r="AK42" s="691"/>
      <c r="AL42" s="686"/>
      <c r="AM42" s="686"/>
      <c r="AN42" s="686"/>
      <c r="AO42" s="686"/>
      <c r="AP42" s="686"/>
      <c r="AQ42" s="686"/>
      <c r="AR42" s="686"/>
      <c r="AS42" s="686"/>
      <c r="AT42" s="686"/>
      <c r="AU42" s="686"/>
      <c r="AV42" s="686"/>
      <c r="AW42" s="686"/>
      <c r="AX42" s="686"/>
      <c r="AY42" s="686"/>
      <c r="AZ42" s="730"/>
      <c r="BA42" s="730"/>
      <c r="BB42" s="730"/>
      <c r="BC42" s="730"/>
      <c r="BD42" s="730"/>
      <c r="BE42" s="692"/>
      <c r="BF42" s="692"/>
      <c r="BG42" s="692"/>
      <c r="BH42" s="692"/>
      <c r="BI42" s="693"/>
      <c r="BJ42" s="60"/>
      <c r="BK42" s="60"/>
      <c r="BL42" s="60"/>
      <c r="BM42" s="60"/>
      <c r="BN42" s="60"/>
      <c r="BO42" s="59"/>
      <c r="BP42" s="59"/>
      <c r="BQ42" s="56">
        <v>36</v>
      </c>
      <c r="BR42" s="76"/>
      <c r="BS42" s="682"/>
      <c r="BT42" s="683"/>
      <c r="BU42" s="683"/>
      <c r="BV42" s="683"/>
      <c r="BW42" s="683"/>
      <c r="BX42" s="683"/>
      <c r="BY42" s="683"/>
      <c r="BZ42" s="683"/>
      <c r="CA42" s="683"/>
      <c r="CB42" s="683"/>
      <c r="CC42" s="683"/>
      <c r="CD42" s="683"/>
      <c r="CE42" s="683"/>
      <c r="CF42" s="683"/>
      <c r="CG42" s="684"/>
      <c r="CH42" s="694"/>
      <c r="CI42" s="689"/>
      <c r="CJ42" s="689"/>
      <c r="CK42" s="689"/>
      <c r="CL42" s="695"/>
      <c r="CM42" s="694"/>
      <c r="CN42" s="689"/>
      <c r="CO42" s="689"/>
      <c r="CP42" s="689"/>
      <c r="CQ42" s="695"/>
      <c r="CR42" s="694"/>
      <c r="CS42" s="689"/>
      <c r="CT42" s="689"/>
      <c r="CU42" s="689"/>
      <c r="CV42" s="695"/>
      <c r="CW42" s="694"/>
      <c r="CX42" s="689"/>
      <c r="CY42" s="689"/>
      <c r="CZ42" s="689"/>
      <c r="DA42" s="695"/>
      <c r="DB42" s="694"/>
      <c r="DC42" s="689"/>
      <c r="DD42" s="689"/>
      <c r="DE42" s="689"/>
      <c r="DF42" s="695"/>
      <c r="DG42" s="694"/>
      <c r="DH42" s="689"/>
      <c r="DI42" s="689"/>
      <c r="DJ42" s="689"/>
      <c r="DK42" s="695"/>
      <c r="DL42" s="694"/>
      <c r="DM42" s="689"/>
      <c r="DN42" s="689"/>
      <c r="DO42" s="689"/>
      <c r="DP42" s="695"/>
      <c r="DQ42" s="694"/>
      <c r="DR42" s="689"/>
      <c r="DS42" s="689"/>
      <c r="DT42" s="689"/>
      <c r="DU42" s="695"/>
      <c r="DV42" s="682"/>
      <c r="DW42" s="683"/>
      <c r="DX42" s="683"/>
      <c r="DY42" s="683"/>
      <c r="DZ42" s="696"/>
      <c r="EA42" s="52"/>
    </row>
    <row r="43" spans="1:131" ht="26.25" customHeight="1" x14ac:dyDescent="0.15">
      <c r="A43" s="56">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688"/>
      <c r="AG43" s="689"/>
      <c r="AH43" s="689"/>
      <c r="AI43" s="689"/>
      <c r="AJ43" s="690"/>
      <c r="AK43" s="691"/>
      <c r="AL43" s="686"/>
      <c r="AM43" s="686"/>
      <c r="AN43" s="686"/>
      <c r="AO43" s="686"/>
      <c r="AP43" s="686"/>
      <c r="AQ43" s="686"/>
      <c r="AR43" s="686"/>
      <c r="AS43" s="686"/>
      <c r="AT43" s="686"/>
      <c r="AU43" s="686"/>
      <c r="AV43" s="686"/>
      <c r="AW43" s="686"/>
      <c r="AX43" s="686"/>
      <c r="AY43" s="686"/>
      <c r="AZ43" s="730"/>
      <c r="BA43" s="730"/>
      <c r="BB43" s="730"/>
      <c r="BC43" s="730"/>
      <c r="BD43" s="730"/>
      <c r="BE43" s="692"/>
      <c r="BF43" s="692"/>
      <c r="BG43" s="692"/>
      <c r="BH43" s="692"/>
      <c r="BI43" s="693"/>
      <c r="BJ43" s="60"/>
      <c r="BK43" s="60"/>
      <c r="BL43" s="60"/>
      <c r="BM43" s="60"/>
      <c r="BN43" s="60"/>
      <c r="BO43" s="59"/>
      <c r="BP43" s="59"/>
      <c r="BQ43" s="56">
        <v>37</v>
      </c>
      <c r="BR43" s="76"/>
      <c r="BS43" s="682"/>
      <c r="BT43" s="683"/>
      <c r="BU43" s="683"/>
      <c r="BV43" s="683"/>
      <c r="BW43" s="683"/>
      <c r="BX43" s="683"/>
      <c r="BY43" s="683"/>
      <c r="BZ43" s="683"/>
      <c r="CA43" s="683"/>
      <c r="CB43" s="683"/>
      <c r="CC43" s="683"/>
      <c r="CD43" s="683"/>
      <c r="CE43" s="683"/>
      <c r="CF43" s="683"/>
      <c r="CG43" s="684"/>
      <c r="CH43" s="694"/>
      <c r="CI43" s="689"/>
      <c r="CJ43" s="689"/>
      <c r="CK43" s="689"/>
      <c r="CL43" s="695"/>
      <c r="CM43" s="694"/>
      <c r="CN43" s="689"/>
      <c r="CO43" s="689"/>
      <c r="CP43" s="689"/>
      <c r="CQ43" s="695"/>
      <c r="CR43" s="694"/>
      <c r="CS43" s="689"/>
      <c r="CT43" s="689"/>
      <c r="CU43" s="689"/>
      <c r="CV43" s="695"/>
      <c r="CW43" s="694"/>
      <c r="CX43" s="689"/>
      <c r="CY43" s="689"/>
      <c r="CZ43" s="689"/>
      <c r="DA43" s="695"/>
      <c r="DB43" s="694"/>
      <c r="DC43" s="689"/>
      <c r="DD43" s="689"/>
      <c r="DE43" s="689"/>
      <c r="DF43" s="695"/>
      <c r="DG43" s="694"/>
      <c r="DH43" s="689"/>
      <c r="DI43" s="689"/>
      <c r="DJ43" s="689"/>
      <c r="DK43" s="695"/>
      <c r="DL43" s="694"/>
      <c r="DM43" s="689"/>
      <c r="DN43" s="689"/>
      <c r="DO43" s="689"/>
      <c r="DP43" s="695"/>
      <c r="DQ43" s="694"/>
      <c r="DR43" s="689"/>
      <c r="DS43" s="689"/>
      <c r="DT43" s="689"/>
      <c r="DU43" s="695"/>
      <c r="DV43" s="682"/>
      <c r="DW43" s="683"/>
      <c r="DX43" s="683"/>
      <c r="DY43" s="683"/>
      <c r="DZ43" s="696"/>
      <c r="EA43" s="52"/>
    </row>
    <row r="44" spans="1:131" ht="26.25" customHeight="1" x14ac:dyDescent="0.15">
      <c r="A44" s="56">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688"/>
      <c r="AG44" s="689"/>
      <c r="AH44" s="689"/>
      <c r="AI44" s="689"/>
      <c r="AJ44" s="690"/>
      <c r="AK44" s="691"/>
      <c r="AL44" s="686"/>
      <c r="AM44" s="686"/>
      <c r="AN44" s="686"/>
      <c r="AO44" s="686"/>
      <c r="AP44" s="686"/>
      <c r="AQ44" s="686"/>
      <c r="AR44" s="686"/>
      <c r="AS44" s="686"/>
      <c r="AT44" s="686"/>
      <c r="AU44" s="686"/>
      <c r="AV44" s="686"/>
      <c r="AW44" s="686"/>
      <c r="AX44" s="686"/>
      <c r="AY44" s="686"/>
      <c r="AZ44" s="730"/>
      <c r="BA44" s="730"/>
      <c r="BB44" s="730"/>
      <c r="BC44" s="730"/>
      <c r="BD44" s="730"/>
      <c r="BE44" s="692"/>
      <c r="BF44" s="692"/>
      <c r="BG44" s="692"/>
      <c r="BH44" s="692"/>
      <c r="BI44" s="693"/>
      <c r="BJ44" s="60"/>
      <c r="BK44" s="60"/>
      <c r="BL44" s="60"/>
      <c r="BM44" s="60"/>
      <c r="BN44" s="60"/>
      <c r="BO44" s="59"/>
      <c r="BP44" s="59"/>
      <c r="BQ44" s="56">
        <v>38</v>
      </c>
      <c r="BR44" s="76"/>
      <c r="BS44" s="682"/>
      <c r="BT44" s="683"/>
      <c r="BU44" s="683"/>
      <c r="BV44" s="683"/>
      <c r="BW44" s="683"/>
      <c r="BX44" s="683"/>
      <c r="BY44" s="683"/>
      <c r="BZ44" s="683"/>
      <c r="CA44" s="683"/>
      <c r="CB44" s="683"/>
      <c r="CC44" s="683"/>
      <c r="CD44" s="683"/>
      <c r="CE44" s="683"/>
      <c r="CF44" s="683"/>
      <c r="CG44" s="684"/>
      <c r="CH44" s="694"/>
      <c r="CI44" s="689"/>
      <c r="CJ44" s="689"/>
      <c r="CK44" s="689"/>
      <c r="CL44" s="695"/>
      <c r="CM44" s="694"/>
      <c r="CN44" s="689"/>
      <c r="CO44" s="689"/>
      <c r="CP44" s="689"/>
      <c r="CQ44" s="695"/>
      <c r="CR44" s="694"/>
      <c r="CS44" s="689"/>
      <c r="CT44" s="689"/>
      <c r="CU44" s="689"/>
      <c r="CV44" s="695"/>
      <c r="CW44" s="694"/>
      <c r="CX44" s="689"/>
      <c r="CY44" s="689"/>
      <c r="CZ44" s="689"/>
      <c r="DA44" s="695"/>
      <c r="DB44" s="694"/>
      <c r="DC44" s="689"/>
      <c r="DD44" s="689"/>
      <c r="DE44" s="689"/>
      <c r="DF44" s="695"/>
      <c r="DG44" s="694"/>
      <c r="DH44" s="689"/>
      <c r="DI44" s="689"/>
      <c r="DJ44" s="689"/>
      <c r="DK44" s="695"/>
      <c r="DL44" s="694"/>
      <c r="DM44" s="689"/>
      <c r="DN44" s="689"/>
      <c r="DO44" s="689"/>
      <c r="DP44" s="695"/>
      <c r="DQ44" s="694"/>
      <c r="DR44" s="689"/>
      <c r="DS44" s="689"/>
      <c r="DT44" s="689"/>
      <c r="DU44" s="695"/>
      <c r="DV44" s="682"/>
      <c r="DW44" s="683"/>
      <c r="DX44" s="683"/>
      <c r="DY44" s="683"/>
      <c r="DZ44" s="696"/>
      <c r="EA44" s="52"/>
    </row>
    <row r="45" spans="1:131" ht="26.25" customHeight="1" x14ac:dyDescent="0.15">
      <c r="A45" s="56">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688"/>
      <c r="AG45" s="689"/>
      <c r="AH45" s="689"/>
      <c r="AI45" s="689"/>
      <c r="AJ45" s="690"/>
      <c r="AK45" s="691"/>
      <c r="AL45" s="686"/>
      <c r="AM45" s="686"/>
      <c r="AN45" s="686"/>
      <c r="AO45" s="686"/>
      <c r="AP45" s="686"/>
      <c r="AQ45" s="686"/>
      <c r="AR45" s="686"/>
      <c r="AS45" s="686"/>
      <c r="AT45" s="686"/>
      <c r="AU45" s="686"/>
      <c r="AV45" s="686"/>
      <c r="AW45" s="686"/>
      <c r="AX45" s="686"/>
      <c r="AY45" s="686"/>
      <c r="AZ45" s="730"/>
      <c r="BA45" s="730"/>
      <c r="BB45" s="730"/>
      <c r="BC45" s="730"/>
      <c r="BD45" s="730"/>
      <c r="BE45" s="692"/>
      <c r="BF45" s="692"/>
      <c r="BG45" s="692"/>
      <c r="BH45" s="692"/>
      <c r="BI45" s="693"/>
      <c r="BJ45" s="60"/>
      <c r="BK45" s="60"/>
      <c r="BL45" s="60"/>
      <c r="BM45" s="60"/>
      <c r="BN45" s="60"/>
      <c r="BO45" s="59"/>
      <c r="BP45" s="59"/>
      <c r="BQ45" s="56">
        <v>39</v>
      </c>
      <c r="BR45" s="76"/>
      <c r="BS45" s="682"/>
      <c r="BT45" s="683"/>
      <c r="BU45" s="683"/>
      <c r="BV45" s="683"/>
      <c r="BW45" s="683"/>
      <c r="BX45" s="683"/>
      <c r="BY45" s="683"/>
      <c r="BZ45" s="683"/>
      <c r="CA45" s="683"/>
      <c r="CB45" s="683"/>
      <c r="CC45" s="683"/>
      <c r="CD45" s="683"/>
      <c r="CE45" s="683"/>
      <c r="CF45" s="683"/>
      <c r="CG45" s="684"/>
      <c r="CH45" s="694"/>
      <c r="CI45" s="689"/>
      <c r="CJ45" s="689"/>
      <c r="CK45" s="689"/>
      <c r="CL45" s="695"/>
      <c r="CM45" s="694"/>
      <c r="CN45" s="689"/>
      <c r="CO45" s="689"/>
      <c r="CP45" s="689"/>
      <c r="CQ45" s="695"/>
      <c r="CR45" s="694"/>
      <c r="CS45" s="689"/>
      <c r="CT45" s="689"/>
      <c r="CU45" s="689"/>
      <c r="CV45" s="695"/>
      <c r="CW45" s="694"/>
      <c r="CX45" s="689"/>
      <c r="CY45" s="689"/>
      <c r="CZ45" s="689"/>
      <c r="DA45" s="695"/>
      <c r="DB45" s="694"/>
      <c r="DC45" s="689"/>
      <c r="DD45" s="689"/>
      <c r="DE45" s="689"/>
      <c r="DF45" s="695"/>
      <c r="DG45" s="694"/>
      <c r="DH45" s="689"/>
      <c r="DI45" s="689"/>
      <c r="DJ45" s="689"/>
      <c r="DK45" s="695"/>
      <c r="DL45" s="694"/>
      <c r="DM45" s="689"/>
      <c r="DN45" s="689"/>
      <c r="DO45" s="689"/>
      <c r="DP45" s="695"/>
      <c r="DQ45" s="694"/>
      <c r="DR45" s="689"/>
      <c r="DS45" s="689"/>
      <c r="DT45" s="689"/>
      <c r="DU45" s="695"/>
      <c r="DV45" s="682"/>
      <c r="DW45" s="683"/>
      <c r="DX45" s="683"/>
      <c r="DY45" s="683"/>
      <c r="DZ45" s="696"/>
      <c r="EA45" s="52"/>
    </row>
    <row r="46" spans="1:131" ht="26.25" customHeight="1" x14ac:dyDescent="0.15">
      <c r="A46" s="56">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688"/>
      <c r="AG46" s="689"/>
      <c r="AH46" s="689"/>
      <c r="AI46" s="689"/>
      <c r="AJ46" s="690"/>
      <c r="AK46" s="691"/>
      <c r="AL46" s="686"/>
      <c r="AM46" s="686"/>
      <c r="AN46" s="686"/>
      <c r="AO46" s="686"/>
      <c r="AP46" s="686"/>
      <c r="AQ46" s="686"/>
      <c r="AR46" s="686"/>
      <c r="AS46" s="686"/>
      <c r="AT46" s="686"/>
      <c r="AU46" s="686"/>
      <c r="AV46" s="686"/>
      <c r="AW46" s="686"/>
      <c r="AX46" s="686"/>
      <c r="AY46" s="686"/>
      <c r="AZ46" s="730"/>
      <c r="BA46" s="730"/>
      <c r="BB46" s="730"/>
      <c r="BC46" s="730"/>
      <c r="BD46" s="730"/>
      <c r="BE46" s="692"/>
      <c r="BF46" s="692"/>
      <c r="BG46" s="692"/>
      <c r="BH46" s="692"/>
      <c r="BI46" s="693"/>
      <c r="BJ46" s="60"/>
      <c r="BK46" s="60"/>
      <c r="BL46" s="60"/>
      <c r="BM46" s="60"/>
      <c r="BN46" s="60"/>
      <c r="BO46" s="59"/>
      <c r="BP46" s="59"/>
      <c r="BQ46" s="56">
        <v>40</v>
      </c>
      <c r="BR46" s="76"/>
      <c r="BS46" s="682"/>
      <c r="BT46" s="683"/>
      <c r="BU46" s="683"/>
      <c r="BV46" s="683"/>
      <c r="BW46" s="683"/>
      <c r="BX46" s="683"/>
      <c r="BY46" s="683"/>
      <c r="BZ46" s="683"/>
      <c r="CA46" s="683"/>
      <c r="CB46" s="683"/>
      <c r="CC46" s="683"/>
      <c r="CD46" s="683"/>
      <c r="CE46" s="683"/>
      <c r="CF46" s="683"/>
      <c r="CG46" s="684"/>
      <c r="CH46" s="694"/>
      <c r="CI46" s="689"/>
      <c r="CJ46" s="689"/>
      <c r="CK46" s="689"/>
      <c r="CL46" s="695"/>
      <c r="CM46" s="694"/>
      <c r="CN46" s="689"/>
      <c r="CO46" s="689"/>
      <c r="CP46" s="689"/>
      <c r="CQ46" s="695"/>
      <c r="CR46" s="694"/>
      <c r="CS46" s="689"/>
      <c r="CT46" s="689"/>
      <c r="CU46" s="689"/>
      <c r="CV46" s="695"/>
      <c r="CW46" s="694"/>
      <c r="CX46" s="689"/>
      <c r="CY46" s="689"/>
      <c r="CZ46" s="689"/>
      <c r="DA46" s="695"/>
      <c r="DB46" s="694"/>
      <c r="DC46" s="689"/>
      <c r="DD46" s="689"/>
      <c r="DE46" s="689"/>
      <c r="DF46" s="695"/>
      <c r="DG46" s="694"/>
      <c r="DH46" s="689"/>
      <c r="DI46" s="689"/>
      <c r="DJ46" s="689"/>
      <c r="DK46" s="695"/>
      <c r="DL46" s="694"/>
      <c r="DM46" s="689"/>
      <c r="DN46" s="689"/>
      <c r="DO46" s="689"/>
      <c r="DP46" s="695"/>
      <c r="DQ46" s="694"/>
      <c r="DR46" s="689"/>
      <c r="DS46" s="689"/>
      <c r="DT46" s="689"/>
      <c r="DU46" s="695"/>
      <c r="DV46" s="682"/>
      <c r="DW46" s="683"/>
      <c r="DX46" s="683"/>
      <c r="DY46" s="683"/>
      <c r="DZ46" s="696"/>
      <c r="EA46" s="52"/>
    </row>
    <row r="47" spans="1:131" ht="26.25" customHeight="1" x14ac:dyDescent="0.15">
      <c r="A47" s="56">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688"/>
      <c r="AG47" s="689"/>
      <c r="AH47" s="689"/>
      <c r="AI47" s="689"/>
      <c r="AJ47" s="690"/>
      <c r="AK47" s="691"/>
      <c r="AL47" s="686"/>
      <c r="AM47" s="686"/>
      <c r="AN47" s="686"/>
      <c r="AO47" s="686"/>
      <c r="AP47" s="686"/>
      <c r="AQ47" s="686"/>
      <c r="AR47" s="686"/>
      <c r="AS47" s="686"/>
      <c r="AT47" s="686"/>
      <c r="AU47" s="686"/>
      <c r="AV47" s="686"/>
      <c r="AW47" s="686"/>
      <c r="AX47" s="686"/>
      <c r="AY47" s="686"/>
      <c r="AZ47" s="730"/>
      <c r="BA47" s="730"/>
      <c r="BB47" s="730"/>
      <c r="BC47" s="730"/>
      <c r="BD47" s="730"/>
      <c r="BE47" s="692"/>
      <c r="BF47" s="692"/>
      <c r="BG47" s="692"/>
      <c r="BH47" s="692"/>
      <c r="BI47" s="693"/>
      <c r="BJ47" s="60"/>
      <c r="BK47" s="60"/>
      <c r="BL47" s="60"/>
      <c r="BM47" s="60"/>
      <c r="BN47" s="60"/>
      <c r="BO47" s="59"/>
      <c r="BP47" s="59"/>
      <c r="BQ47" s="56">
        <v>41</v>
      </c>
      <c r="BR47" s="76"/>
      <c r="BS47" s="682"/>
      <c r="BT47" s="683"/>
      <c r="BU47" s="683"/>
      <c r="BV47" s="683"/>
      <c r="BW47" s="683"/>
      <c r="BX47" s="683"/>
      <c r="BY47" s="683"/>
      <c r="BZ47" s="683"/>
      <c r="CA47" s="683"/>
      <c r="CB47" s="683"/>
      <c r="CC47" s="683"/>
      <c r="CD47" s="683"/>
      <c r="CE47" s="683"/>
      <c r="CF47" s="683"/>
      <c r="CG47" s="684"/>
      <c r="CH47" s="694"/>
      <c r="CI47" s="689"/>
      <c r="CJ47" s="689"/>
      <c r="CK47" s="689"/>
      <c r="CL47" s="695"/>
      <c r="CM47" s="694"/>
      <c r="CN47" s="689"/>
      <c r="CO47" s="689"/>
      <c r="CP47" s="689"/>
      <c r="CQ47" s="695"/>
      <c r="CR47" s="694"/>
      <c r="CS47" s="689"/>
      <c r="CT47" s="689"/>
      <c r="CU47" s="689"/>
      <c r="CV47" s="695"/>
      <c r="CW47" s="694"/>
      <c r="CX47" s="689"/>
      <c r="CY47" s="689"/>
      <c r="CZ47" s="689"/>
      <c r="DA47" s="695"/>
      <c r="DB47" s="694"/>
      <c r="DC47" s="689"/>
      <c r="DD47" s="689"/>
      <c r="DE47" s="689"/>
      <c r="DF47" s="695"/>
      <c r="DG47" s="694"/>
      <c r="DH47" s="689"/>
      <c r="DI47" s="689"/>
      <c r="DJ47" s="689"/>
      <c r="DK47" s="695"/>
      <c r="DL47" s="694"/>
      <c r="DM47" s="689"/>
      <c r="DN47" s="689"/>
      <c r="DO47" s="689"/>
      <c r="DP47" s="695"/>
      <c r="DQ47" s="694"/>
      <c r="DR47" s="689"/>
      <c r="DS47" s="689"/>
      <c r="DT47" s="689"/>
      <c r="DU47" s="695"/>
      <c r="DV47" s="682"/>
      <c r="DW47" s="683"/>
      <c r="DX47" s="683"/>
      <c r="DY47" s="683"/>
      <c r="DZ47" s="696"/>
      <c r="EA47" s="52"/>
    </row>
    <row r="48" spans="1:131" ht="26.25" customHeight="1" x14ac:dyDescent="0.15">
      <c r="A48" s="56">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688"/>
      <c r="AG48" s="689"/>
      <c r="AH48" s="689"/>
      <c r="AI48" s="689"/>
      <c r="AJ48" s="690"/>
      <c r="AK48" s="691"/>
      <c r="AL48" s="686"/>
      <c r="AM48" s="686"/>
      <c r="AN48" s="686"/>
      <c r="AO48" s="686"/>
      <c r="AP48" s="686"/>
      <c r="AQ48" s="686"/>
      <c r="AR48" s="686"/>
      <c r="AS48" s="686"/>
      <c r="AT48" s="686"/>
      <c r="AU48" s="686"/>
      <c r="AV48" s="686"/>
      <c r="AW48" s="686"/>
      <c r="AX48" s="686"/>
      <c r="AY48" s="686"/>
      <c r="AZ48" s="730"/>
      <c r="BA48" s="730"/>
      <c r="BB48" s="730"/>
      <c r="BC48" s="730"/>
      <c r="BD48" s="730"/>
      <c r="BE48" s="692"/>
      <c r="BF48" s="692"/>
      <c r="BG48" s="692"/>
      <c r="BH48" s="692"/>
      <c r="BI48" s="693"/>
      <c r="BJ48" s="60"/>
      <c r="BK48" s="60"/>
      <c r="BL48" s="60"/>
      <c r="BM48" s="60"/>
      <c r="BN48" s="60"/>
      <c r="BO48" s="59"/>
      <c r="BP48" s="59"/>
      <c r="BQ48" s="56">
        <v>42</v>
      </c>
      <c r="BR48" s="76"/>
      <c r="BS48" s="682"/>
      <c r="BT48" s="683"/>
      <c r="BU48" s="683"/>
      <c r="BV48" s="683"/>
      <c r="BW48" s="683"/>
      <c r="BX48" s="683"/>
      <c r="BY48" s="683"/>
      <c r="BZ48" s="683"/>
      <c r="CA48" s="683"/>
      <c r="CB48" s="683"/>
      <c r="CC48" s="683"/>
      <c r="CD48" s="683"/>
      <c r="CE48" s="683"/>
      <c r="CF48" s="683"/>
      <c r="CG48" s="684"/>
      <c r="CH48" s="694"/>
      <c r="CI48" s="689"/>
      <c r="CJ48" s="689"/>
      <c r="CK48" s="689"/>
      <c r="CL48" s="695"/>
      <c r="CM48" s="694"/>
      <c r="CN48" s="689"/>
      <c r="CO48" s="689"/>
      <c r="CP48" s="689"/>
      <c r="CQ48" s="695"/>
      <c r="CR48" s="694"/>
      <c r="CS48" s="689"/>
      <c r="CT48" s="689"/>
      <c r="CU48" s="689"/>
      <c r="CV48" s="695"/>
      <c r="CW48" s="694"/>
      <c r="CX48" s="689"/>
      <c r="CY48" s="689"/>
      <c r="CZ48" s="689"/>
      <c r="DA48" s="695"/>
      <c r="DB48" s="694"/>
      <c r="DC48" s="689"/>
      <c r="DD48" s="689"/>
      <c r="DE48" s="689"/>
      <c r="DF48" s="695"/>
      <c r="DG48" s="694"/>
      <c r="DH48" s="689"/>
      <c r="DI48" s="689"/>
      <c r="DJ48" s="689"/>
      <c r="DK48" s="695"/>
      <c r="DL48" s="694"/>
      <c r="DM48" s="689"/>
      <c r="DN48" s="689"/>
      <c r="DO48" s="689"/>
      <c r="DP48" s="695"/>
      <c r="DQ48" s="694"/>
      <c r="DR48" s="689"/>
      <c r="DS48" s="689"/>
      <c r="DT48" s="689"/>
      <c r="DU48" s="695"/>
      <c r="DV48" s="682"/>
      <c r="DW48" s="683"/>
      <c r="DX48" s="683"/>
      <c r="DY48" s="683"/>
      <c r="DZ48" s="696"/>
      <c r="EA48" s="52"/>
    </row>
    <row r="49" spans="1:131" ht="26.25" customHeight="1" x14ac:dyDescent="0.15">
      <c r="A49" s="56">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688"/>
      <c r="AG49" s="689"/>
      <c r="AH49" s="689"/>
      <c r="AI49" s="689"/>
      <c r="AJ49" s="690"/>
      <c r="AK49" s="691"/>
      <c r="AL49" s="686"/>
      <c r="AM49" s="686"/>
      <c r="AN49" s="686"/>
      <c r="AO49" s="686"/>
      <c r="AP49" s="686"/>
      <c r="AQ49" s="686"/>
      <c r="AR49" s="686"/>
      <c r="AS49" s="686"/>
      <c r="AT49" s="686"/>
      <c r="AU49" s="686"/>
      <c r="AV49" s="686"/>
      <c r="AW49" s="686"/>
      <c r="AX49" s="686"/>
      <c r="AY49" s="686"/>
      <c r="AZ49" s="730"/>
      <c r="BA49" s="730"/>
      <c r="BB49" s="730"/>
      <c r="BC49" s="730"/>
      <c r="BD49" s="730"/>
      <c r="BE49" s="692"/>
      <c r="BF49" s="692"/>
      <c r="BG49" s="692"/>
      <c r="BH49" s="692"/>
      <c r="BI49" s="693"/>
      <c r="BJ49" s="60"/>
      <c r="BK49" s="60"/>
      <c r="BL49" s="60"/>
      <c r="BM49" s="60"/>
      <c r="BN49" s="60"/>
      <c r="BO49" s="59"/>
      <c r="BP49" s="59"/>
      <c r="BQ49" s="56">
        <v>43</v>
      </c>
      <c r="BR49" s="76"/>
      <c r="BS49" s="682"/>
      <c r="BT49" s="683"/>
      <c r="BU49" s="683"/>
      <c r="BV49" s="683"/>
      <c r="BW49" s="683"/>
      <c r="BX49" s="683"/>
      <c r="BY49" s="683"/>
      <c r="BZ49" s="683"/>
      <c r="CA49" s="683"/>
      <c r="CB49" s="683"/>
      <c r="CC49" s="683"/>
      <c r="CD49" s="683"/>
      <c r="CE49" s="683"/>
      <c r="CF49" s="683"/>
      <c r="CG49" s="684"/>
      <c r="CH49" s="694"/>
      <c r="CI49" s="689"/>
      <c r="CJ49" s="689"/>
      <c r="CK49" s="689"/>
      <c r="CL49" s="695"/>
      <c r="CM49" s="694"/>
      <c r="CN49" s="689"/>
      <c r="CO49" s="689"/>
      <c r="CP49" s="689"/>
      <c r="CQ49" s="695"/>
      <c r="CR49" s="694"/>
      <c r="CS49" s="689"/>
      <c r="CT49" s="689"/>
      <c r="CU49" s="689"/>
      <c r="CV49" s="695"/>
      <c r="CW49" s="694"/>
      <c r="CX49" s="689"/>
      <c r="CY49" s="689"/>
      <c r="CZ49" s="689"/>
      <c r="DA49" s="695"/>
      <c r="DB49" s="694"/>
      <c r="DC49" s="689"/>
      <c r="DD49" s="689"/>
      <c r="DE49" s="689"/>
      <c r="DF49" s="695"/>
      <c r="DG49" s="694"/>
      <c r="DH49" s="689"/>
      <c r="DI49" s="689"/>
      <c r="DJ49" s="689"/>
      <c r="DK49" s="695"/>
      <c r="DL49" s="694"/>
      <c r="DM49" s="689"/>
      <c r="DN49" s="689"/>
      <c r="DO49" s="689"/>
      <c r="DP49" s="695"/>
      <c r="DQ49" s="694"/>
      <c r="DR49" s="689"/>
      <c r="DS49" s="689"/>
      <c r="DT49" s="689"/>
      <c r="DU49" s="695"/>
      <c r="DV49" s="682"/>
      <c r="DW49" s="683"/>
      <c r="DX49" s="683"/>
      <c r="DY49" s="683"/>
      <c r="DZ49" s="696"/>
      <c r="EA49" s="52"/>
    </row>
    <row r="50" spans="1:131" ht="26.25" customHeight="1" x14ac:dyDescent="0.15">
      <c r="A50" s="56">
        <v>23</v>
      </c>
      <c r="B50" s="682"/>
      <c r="C50" s="683"/>
      <c r="D50" s="683"/>
      <c r="E50" s="683"/>
      <c r="F50" s="683"/>
      <c r="G50" s="683"/>
      <c r="H50" s="683"/>
      <c r="I50" s="683"/>
      <c r="J50" s="683"/>
      <c r="K50" s="683"/>
      <c r="L50" s="683"/>
      <c r="M50" s="683"/>
      <c r="N50" s="683"/>
      <c r="O50" s="683"/>
      <c r="P50" s="684"/>
      <c r="Q50" s="731"/>
      <c r="R50" s="732"/>
      <c r="S50" s="732"/>
      <c r="T50" s="732"/>
      <c r="U50" s="732"/>
      <c r="V50" s="732"/>
      <c r="W50" s="732"/>
      <c r="X50" s="732"/>
      <c r="Y50" s="732"/>
      <c r="Z50" s="732"/>
      <c r="AA50" s="732"/>
      <c r="AB50" s="732"/>
      <c r="AC50" s="732"/>
      <c r="AD50" s="732"/>
      <c r="AE50" s="733"/>
      <c r="AF50" s="688"/>
      <c r="AG50" s="689"/>
      <c r="AH50" s="689"/>
      <c r="AI50" s="689"/>
      <c r="AJ50" s="690"/>
      <c r="AK50" s="734"/>
      <c r="AL50" s="732"/>
      <c r="AM50" s="732"/>
      <c r="AN50" s="732"/>
      <c r="AO50" s="732"/>
      <c r="AP50" s="732"/>
      <c r="AQ50" s="732"/>
      <c r="AR50" s="732"/>
      <c r="AS50" s="732"/>
      <c r="AT50" s="732"/>
      <c r="AU50" s="732"/>
      <c r="AV50" s="732"/>
      <c r="AW50" s="732"/>
      <c r="AX50" s="732"/>
      <c r="AY50" s="732"/>
      <c r="AZ50" s="735"/>
      <c r="BA50" s="735"/>
      <c r="BB50" s="735"/>
      <c r="BC50" s="735"/>
      <c r="BD50" s="735"/>
      <c r="BE50" s="692"/>
      <c r="BF50" s="692"/>
      <c r="BG50" s="692"/>
      <c r="BH50" s="692"/>
      <c r="BI50" s="693"/>
      <c r="BJ50" s="60"/>
      <c r="BK50" s="60"/>
      <c r="BL50" s="60"/>
      <c r="BM50" s="60"/>
      <c r="BN50" s="60"/>
      <c r="BO50" s="59"/>
      <c r="BP50" s="59"/>
      <c r="BQ50" s="56">
        <v>44</v>
      </c>
      <c r="BR50" s="76"/>
      <c r="BS50" s="682"/>
      <c r="BT50" s="683"/>
      <c r="BU50" s="683"/>
      <c r="BV50" s="683"/>
      <c r="BW50" s="683"/>
      <c r="BX50" s="683"/>
      <c r="BY50" s="683"/>
      <c r="BZ50" s="683"/>
      <c r="CA50" s="683"/>
      <c r="CB50" s="683"/>
      <c r="CC50" s="683"/>
      <c r="CD50" s="683"/>
      <c r="CE50" s="683"/>
      <c r="CF50" s="683"/>
      <c r="CG50" s="684"/>
      <c r="CH50" s="694"/>
      <c r="CI50" s="689"/>
      <c r="CJ50" s="689"/>
      <c r="CK50" s="689"/>
      <c r="CL50" s="695"/>
      <c r="CM50" s="694"/>
      <c r="CN50" s="689"/>
      <c r="CO50" s="689"/>
      <c r="CP50" s="689"/>
      <c r="CQ50" s="695"/>
      <c r="CR50" s="694"/>
      <c r="CS50" s="689"/>
      <c r="CT50" s="689"/>
      <c r="CU50" s="689"/>
      <c r="CV50" s="695"/>
      <c r="CW50" s="694"/>
      <c r="CX50" s="689"/>
      <c r="CY50" s="689"/>
      <c r="CZ50" s="689"/>
      <c r="DA50" s="695"/>
      <c r="DB50" s="694"/>
      <c r="DC50" s="689"/>
      <c r="DD50" s="689"/>
      <c r="DE50" s="689"/>
      <c r="DF50" s="695"/>
      <c r="DG50" s="694"/>
      <c r="DH50" s="689"/>
      <c r="DI50" s="689"/>
      <c r="DJ50" s="689"/>
      <c r="DK50" s="695"/>
      <c r="DL50" s="694"/>
      <c r="DM50" s="689"/>
      <c r="DN50" s="689"/>
      <c r="DO50" s="689"/>
      <c r="DP50" s="695"/>
      <c r="DQ50" s="694"/>
      <c r="DR50" s="689"/>
      <c r="DS50" s="689"/>
      <c r="DT50" s="689"/>
      <c r="DU50" s="695"/>
      <c r="DV50" s="682"/>
      <c r="DW50" s="683"/>
      <c r="DX50" s="683"/>
      <c r="DY50" s="683"/>
      <c r="DZ50" s="696"/>
      <c r="EA50" s="52"/>
    </row>
    <row r="51" spans="1:131" ht="26.25" customHeight="1" x14ac:dyDescent="0.15">
      <c r="A51" s="56">
        <v>24</v>
      </c>
      <c r="B51" s="682"/>
      <c r="C51" s="683"/>
      <c r="D51" s="683"/>
      <c r="E51" s="683"/>
      <c r="F51" s="683"/>
      <c r="G51" s="683"/>
      <c r="H51" s="683"/>
      <c r="I51" s="683"/>
      <c r="J51" s="683"/>
      <c r="K51" s="683"/>
      <c r="L51" s="683"/>
      <c r="M51" s="683"/>
      <c r="N51" s="683"/>
      <c r="O51" s="683"/>
      <c r="P51" s="684"/>
      <c r="Q51" s="731"/>
      <c r="R51" s="732"/>
      <c r="S51" s="732"/>
      <c r="T51" s="732"/>
      <c r="U51" s="732"/>
      <c r="V51" s="732"/>
      <c r="W51" s="732"/>
      <c r="X51" s="732"/>
      <c r="Y51" s="732"/>
      <c r="Z51" s="732"/>
      <c r="AA51" s="732"/>
      <c r="AB51" s="732"/>
      <c r="AC51" s="732"/>
      <c r="AD51" s="732"/>
      <c r="AE51" s="733"/>
      <c r="AF51" s="688"/>
      <c r="AG51" s="689"/>
      <c r="AH51" s="689"/>
      <c r="AI51" s="689"/>
      <c r="AJ51" s="690"/>
      <c r="AK51" s="734"/>
      <c r="AL51" s="732"/>
      <c r="AM51" s="732"/>
      <c r="AN51" s="732"/>
      <c r="AO51" s="732"/>
      <c r="AP51" s="732"/>
      <c r="AQ51" s="732"/>
      <c r="AR51" s="732"/>
      <c r="AS51" s="732"/>
      <c r="AT51" s="732"/>
      <c r="AU51" s="732"/>
      <c r="AV51" s="732"/>
      <c r="AW51" s="732"/>
      <c r="AX51" s="732"/>
      <c r="AY51" s="732"/>
      <c r="AZ51" s="735"/>
      <c r="BA51" s="735"/>
      <c r="BB51" s="735"/>
      <c r="BC51" s="735"/>
      <c r="BD51" s="735"/>
      <c r="BE51" s="692"/>
      <c r="BF51" s="692"/>
      <c r="BG51" s="692"/>
      <c r="BH51" s="692"/>
      <c r="BI51" s="693"/>
      <c r="BJ51" s="60"/>
      <c r="BK51" s="60"/>
      <c r="BL51" s="60"/>
      <c r="BM51" s="60"/>
      <c r="BN51" s="60"/>
      <c r="BO51" s="59"/>
      <c r="BP51" s="59"/>
      <c r="BQ51" s="56">
        <v>45</v>
      </c>
      <c r="BR51" s="76"/>
      <c r="BS51" s="682"/>
      <c r="BT51" s="683"/>
      <c r="BU51" s="683"/>
      <c r="BV51" s="683"/>
      <c r="BW51" s="683"/>
      <c r="BX51" s="683"/>
      <c r="BY51" s="683"/>
      <c r="BZ51" s="683"/>
      <c r="CA51" s="683"/>
      <c r="CB51" s="683"/>
      <c r="CC51" s="683"/>
      <c r="CD51" s="683"/>
      <c r="CE51" s="683"/>
      <c r="CF51" s="683"/>
      <c r="CG51" s="684"/>
      <c r="CH51" s="694"/>
      <c r="CI51" s="689"/>
      <c r="CJ51" s="689"/>
      <c r="CK51" s="689"/>
      <c r="CL51" s="695"/>
      <c r="CM51" s="694"/>
      <c r="CN51" s="689"/>
      <c r="CO51" s="689"/>
      <c r="CP51" s="689"/>
      <c r="CQ51" s="695"/>
      <c r="CR51" s="694"/>
      <c r="CS51" s="689"/>
      <c r="CT51" s="689"/>
      <c r="CU51" s="689"/>
      <c r="CV51" s="695"/>
      <c r="CW51" s="694"/>
      <c r="CX51" s="689"/>
      <c r="CY51" s="689"/>
      <c r="CZ51" s="689"/>
      <c r="DA51" s="695"/>
      <c r="DB51" s="694"/>
      <c r="DC51" s="689"/>
      <c r="DD51" s="689"/>
      <c r="DE51" s="689"/>
      <c r="DF51" s="695"/>
      <c r="DG51" s="694"/>
      <c r="DH51" s="689"/>
      <c r="DI51" s="689"/>
      <c r="DJ51" s="689"/>
      <c r="DK51" s="695"/>
      <c r="DL51" s="694"/>
      <c r="DM51" s="689"/>
      <c r="DN51" s="689"/>
      <c r="DO51" s="689"/>
      <c r="DP51" s="695"/>
      <c r="DQ51" s="694"/>
      <c r="DR51" s="689"/>
      <c r="DS51" s="689"/>
      <c r="DT51" s="689"/>
      <c r="DU51" s="695"/>
      <c r="DV51" s="682"/>
      <c r="DW51" s="683"/>
      <c r="DX51" s="683"/>
      <c r="DY51" s="683"/>
      <c r="DZ51" s="696"/>
      <c r="EA51" s="52"/>
    </row>
    <row r="52" spans="1:131" ht="26.25" customHeight="1" x14ac:dyDescent="0.15">
      <c r="A52" s="56">
        <v>25</v>
      </c>
      <c r="B52" s="682"/>
      <c r="C52" s="683"/>
      <c r="D52" s="683"/>
      <c r="E52" s="683"/>
      <c r="F52" s="683"/>
      <c r="G52" s="683"/>
      <c r="H52" s="683"/>
      <c r="I52" s="683"/>
      <c r="J52" s="683"/>
      <c r="K52" s="683"/>
      <c r="L52" s="683"/>
      <c r="M52" s="683"/>
      <c r="N52" s="683"/>
      <c r="O52" s="683"/>
      <c r="P52" s="684"/>
      <c r="Q52" s="731"/>
      <c r="R52" s="732"/>
      <c r="S52" s="732"/>
      <c r="T52" s="732"/>
      <c r="U52" s="732"/>
      <c r="V52" s="732"/>
      <c r="W52" s="732"/>
      <c r="X52" s="732"/>
      <c r="Y52" s="732"/>
      <c r="Z52" s="732"/>
      <c r="AA52" s="732"/>
      <c r="AB52" s="732"/>
      <c r="AC52" s="732"/>
      <c r="AD52" s="732"/>
      <c r="AE52" s="733"/>
      <c r="AF52" s="688"/>
      <c r="AG52" s="689"/>
      <c r="AH52" s="689"/>
      <c r="AI52" s="689"/>
      <c r="AJ52" s="690"/>
      <c r="AK52" s="734"/>
      <c r="AL52" s="732"/>
      <c r="AM52" s="732"/>
      <c r="AN52" s="732"/>
      <c r="AO52" s="732"/>
      <c r="AP52" s="732"/>
      <c r="AQ52" s="732"/>
      <c r="AR52" s="732"/>
      <c r="AS52" s="732"/>
      <c r="AT52" s="732"/>
      <c r="AU52" s="732"/>
      <c r="AV52" s="732"/>
      <c r="AW52" s="732"/>
      <c r="AX52" s="732"/>
      <c r="AY52" s="732"/>
      <c r="AZ52" s="735"/>
      <c r="BA52" s="735"/>
      <c r="BB52" s="735"/>
      <c r="BC52" s="735"/>
      <c r="BD52" s="735"/>
      <c r="BE52" s="692"/>
      <c r="BF52" s="692"/>
      <c r="BG52" s="692"/>
      <c r="BH52" s="692"/>
      <c r="BI52" s="693"/>
      <c r="BJ52" s="60"/>
      <c r="BK52" s="60"/>
      <c r="BL52" s="60"/>
      <c r="BM52" s="60"/>
      <c r="BN52" s="60"/>
      <c r="BO52" s="59"/>
      <c r="BP52" s="59"/>
      <c r="BQ52" s="56">
        <v>46</v>
      </c>
      <c r="BR52" s="76"/>
      <c r="BS52" s="682"/>
      <c r="BT52" s="683"/>
      <c r="BU52" s="683"/>
      <c r="BV52" s="683"/>
      <c r="BW52" s="683"/>
      <c r="BX52" s="683"/>
      <c r="BY52" s="683"/>
      <c r="BZ52" s="683"/>
      <c r="CA52" s="683"/>
      <c r="CB52" s="683"/>
      <c r="CC52" s="683"/>
      <c r="CD52" s="683"/>
      <c r="CE52" s="683"/>
      <c r="CF52" s="683"/>
      <c r="CG52" s="684"/>
      <c r="CH52" s="694"/>
      <c r="CI52" s="689"/>
      <c r="CJ52" s="689"/>
      <c r="CK52" s="689"/>
      <c r="CL52" s="695"/>
      <c r="CM52" s="694"/>
      <c r="CN52" s="689"/>
      <c r="CO52" s="689"/>
      <c r="CP52" s="689"/>
      <c r="CQ52" s="695"/>
      <c r="CR52" s="694"/>
      <c r="CS52" s="689"/>
      <c r="CT52" s="689"/>
      <c r="CU52" s="689"/>
      <c r="CV52" s="695"/>
      <c r="CW52" s="694"/>
      <c r="CX52" s="689"/>
      <c r="CY52" s="689"/>
      <c r="CZ52" s="689"/>
      <c r="DA52" s="695"/>
      <c r="DB52" s="694"/>
      <c r="DC52" s="689"/>
      <c r="DD52" s="689"/>
      <c r="DE52" s="689"/>
      <c r="DF52" s="695"/>
      <c r="DG52" s="694"/>
      <c r="DH52" s="689"/>
      <c r="DI52" s="689"/>
      <c r="DJ52" s="689"/>
      <c r="DK52" s="695"/>
      <c r="DL52" s="694"/>
      <c r="DM52" s="689"/>
      <c r="DN52" s="689"/>
      <c r="DO52" s="689"/>
      <c r="DP52" s="695"/>
      <c r="DQ52" s="694"/>
      <c r="DR52" s="689"/>
      <c r="DS52" s="689"/>
      <c r="DT52" s="689"/>
      <c r="DU52" s="695"/>
      <c r="DV52" s="682"/>
      <c r="DW52" s="683"/>
      <c r="DX52" s="683"/>
      <c r="DY52" s="683"/>
      <c r="DZ52" s="696"/>
      <c r="EA52" s="52"/>
    </row>
    <row r="53" spans="1:131" ht="26.25" customHeight="1" x14ac:dyDescent="0.15">
      <c r="A53" s="56">
        <v>26</v>
      </c>
      <c r="B53" s="682"/>
      <c r="C53" s="683"/>
      <c r="D53" s="683"/>
      <c r="E53" s="683"/>
      <c r="F53" s="683"/>
      <c r="G53" s="683"/>
      <c r="H53" s="683"/>
      <c r="I53" s="683"/>
      <c r="J53" s="683"/>
      <c r="K53" s="683"/>
      <c r="L53" s="683"/>
      <c r="M53" s="683"/>
      <c r="N53" s="683"/>
      <c r="O53" s="683"/>
      <c r="P53" s="684"/>
      <c r="Q53" s="731"/>
      <c r="R53" s="732"/>
      <c r="S53" s="732"/>
      <c r="T53" s="732"/>
      <c r="U53" s="732"/>
      <c r="V53" s="732"/>
      <c r="W53" s="732"/>
      <c r="X53" s="732"/>
      <c r="Y53" s="732"/>
      <c r="Z53" s="732"/>
      <c r="AA53" s="732"/>
      <c r="AB53" s="732"/>
      <c r="AC53" s="732"/>
      <c r="AD53" s="732"/>
      <c r="AE53" s="733"/>
      <c r="AF53" s="688"/>
      <c r="AG53" s="689"/>
      <c r="AH53" s="689"/>
      <c r="AI53" s="689"/>
      <c r="AJ53" s="690"/>
      <c r="AK53" s="734"/>
      <c r="AL53" s="732"/>
      <c r="AM53" s="732"/>
      <c r="AN53" s="732"/>
      <c r="AO53" s="732"/>
      <c r="AP53" s="732"/>
      <c r="AQ53" s="732"/>
      <c r="AR53" s="732"/>
      <c r="AS53" s="732"/>
      <c r="AT53" s="732"/>
      <c r="AU53" s="732"/>
      <c r="AV53" s="732"/>
      <c r="AW53" s="732"/>
      <c r="AX53" s="732"/>
      <c r="AY53" s="732"/>
      <c r="AZ53" s="735"/>
      <c r="BA53" s="735"/>
      <c r="BB53" s="735"/>
      <c r="BC53" s="735"/>
      <c r="BD53" s="735"/>
      <c r="BE53" s="692"/>
      <c r="BF53" s="692"/>
      <c r="BG53" s="692"/>
      <c r="BH53" s="692"/>
      <c r="BI53" s="693"/>
      <c r="BJ53" s="60"/>
      <c r="BK53" s="60"/>
      <c r="BL53" s="60"/>
      <c r="BM53" s="60"/>
      <c r="BN53" s="60"/>
      <c r="BO53" s="59"/>
      <c r="BP53" s="59"/>
      <c r="BQ53" s="56">
        <v>47</v>
      </c>
      <c r="BR53" s="76"/>
      <c r="BS53" s="682"/>
      <c r="BT53" s="683"/>
      <c r="BU53" s="683"/>
      <c r="BV53" s="683"/>
      <c r="BW53" s="683"/>
      <c r="BX53" s="683"/>
      <c r="BY53" s="683"/>
      <c r="BZ53" s="683"/>
      <c r="CA53" s="683"/>
      <c r="CB53" s="683"/>
      <c r="CC53" s="683"/>
      <c r="CD53" s="683"/>
      <c r="CE53" s="683"/>
      <c r="CF53" s="683"/>
      <c r="CG53" s="684"/>
      <c r="CH53" s="694"/>
      <c r="CI53" s="689"/>
      <c r="CJ53" s="689"/>
      <c r="CK53" s="689"/>
      <c r="CL53" s="695"/>
      <c r="CM53" s="694"/>
      <c r="CN53" s="689"/>
      <c r="CO53" s="689"/>
      <c r="CP53" s="689"/>
      <c r="CQ53" s="695"/>
      <c r="CR53" s="694"/>
      <c r="CS53" s="689"/>
      <c r="CT53" s="689"/>
      <c r="CU53" s="689"/>
      <c r="CV53" s="695"/>
      <c r="CW53" s="694"/>
      <c r="CX53" s="689"/>
      <c r="CY53" s="689"/>
      <c r="CZ53" s="689"/>
      <c r="DA53" s="695"/>
      <c r="DB53" s="694"/>
      <c r="DC53" s="689"/>
      <c r="DD53" s="689"/>
      <c r="DE53" s="689"/>
      <c r="DF53" s="695"/>
      <c r="DG53" s="694"/>
      <c r="DH53" s="689"/>
      <c r="DI53" s="689"/>
      <c r="DJ53" s="689"/>
      <c r="DK53" s="695"/>
      <c r="DL53" s="694"/>
      <c r="DM53" s="689"/>
      <c r="DN53" s="689"/>
      <c r="DO53" s="689"/>
      <c r="DP53" s="695"/>
      <c r="DQ53" s="694"/>
      <c r="DR53" s="689"/>
      <c r="DS53" s="689"/>
      <c r="DT53" s="689"/>
      <c r="DU53" s="695"/>
      <c r="DV53" s="682"/>
      <c r="DW53" s="683"/>
      <c r="DX53" s="683"/>
      <c r="DY53" s="683"/>
      <c r="DZ53" s="696"/>
      <c r="EA53" s="52"/>
    </row>
    <row r="54" spans="1:131" ht="26.25" customHeight="1" x14ac:dyDescent="0.15">
      <c r="A54" s="56">
        <v>27</v>
      </c>
      <c r="B54" s="682"/>
      <c r="C54" s="683"/>
      <c r="D54" s="683"/>
      <c r="E54" s="683"/>
      <c r="F54" s="683"/>
      <c r="G54" s="683"/>
      <c r="H54" s="683"/>
      <c r="I54" s="683"/>
      <c r="J54" s="683"/>
      <c r="K54" s="683"/>
      <c r="L54" s="683"/>
      <c r="M54" s="683"/>
      <c r="N54" s="683"/>
      <c r="O54" s="683"/>
      <c r="P54" s="684"/>
      <c r="Q54" s="731"/>
      <c r="R54" s="732"/>
      <c r="S54" s="732"/>
      <c r="T54" s="732"/>
      <c r="U54" s="732"/>
      <c r="V54" s="732"/>
      <c r="W54" s="732"/>
      <c r="X54" s="732"/>
      <c r="Y54" s="732"/>
      <c r="Z54" s="732"/>
      <c r="AA54" s="732"/>
      <c r="AB54" s="732"/>
      <c r="AC54" s="732"/>
      <c r="AD54" s="732"/>
      <c r="AE54" s="733"/>
      <c r="AF54" s="688"/>
      <c r="AG54" s="689"/>
      <c r="AH54" s="689"/>
      <c r="AI54" s="689"/>
      <c r="AJ54" s="690"/>
      <c r="AK54" s="734"/>
      <c r="AL54" s="732"/>
      <c r="AM54" s="732"/>
      <c r="AN54" s="732"/>
      <c r="AO54" s="732"/>
      <c r="AP54" s="732"/>
      <c r="AQ54" s="732"/>
      <c r="AR54" s="732"/>
      <c r="AS54" s="732"/>
      <c r="AT54" s="732"/>
      <c r="AU54" s="732"/>
      <c r="AV54" s="732"/>
      <c r="AW54" s="732"/>
      <c r="AX54" s="732"/>
      <c r="AY54" s="732"/>
      <c r="AZ54" s="735"/>
      <c r="BA54" s="735"/>
      <c r="BB54" s="735"/>
      <c r="BC54" s="735"/>
      <c r="BD54" s="735"/>
      <c r="BE54" s="692"/>
      <c r="BF54" s="692"/>
      <c r="BG54" s="692"/>
      <c r="BH54" s="692"/>
      <c r="BI54" s="693"/>
      <c r="BJ54" s="60"/>
      <c r="BK54" s="60"/>
      <c r="BL54" s="60"/>
      <c r="BM54" s="60"/>
      <c r="BN54" s="60"/>
      <c r="BO54" s="59"/>
      <c r="BP54" s="59"/>
      <c r="BQ54" s="56">
        <v>48</v>
      </c>
      <c r="BR54" s="76"/>
      <c r="BS54" s="682"/>
      <c r="BT54" s="683"/>
      <c r="BU54" s="683"/>
      <c r="BV54" s="683"/>
      <c r="BW54" s="683"/>
      <c r="BX54" s="683"/>
      <c r="BY54" s="683"/>
      <c r="BZ54" s="683"/>
      <c r="CA54" s="683"/>
      <c r="CB54" s="683"/>
      <c r="CC54" s="683"/>
      <c r="CD54" s="683"/>
      <c r="CE54" s="683"/>
      <c r="CF54" s="683"/>
      <c r="CG54" s="684"/>
      <c r="CH54" s="694"/>
      <c r="CI54" s="689"/>
      <c r="CJ54" s="689"/>
      <c r="CK54" s="689"/>
      <c r="CL54" s="695"/>
      <c r="CM54" s="694"/>
      <c r="CN54" s="689"/>
      <c r="CO54" s="689"/>
      <c r="CP54" s="689"/>
      <c r="CQ54" s="695"/>
      <c r="CR54" s="694"/>
      <c r="CS54" s="689"/>
      <c r="CT54" s="689"/>
      <c r="CU54" s="689"/>
      <c r="CV54" s="695"/>
      <c r="CW54" s="694"/>
      <c r="CX54" s="689"/>
      <c r="CY54" s="689"/>
      <c r="CZ54" s="689"/>
      <c r="DA54" s="695"/>
      <c r="DB54" s="694"/>
      <c r="DC54" s="689"/>
      <c r="DD54" s="689"/>
      <c r="DE54" s="689"/>
      <c r="DF54" s="695"/>
      <c r="DG54" s="694"/>
      <c r="DH54" s="689"/>
      <c r="DI54" s="689"/>
      <c r="DJ54" s="689"/>
      <c r="DK54" s="695"/>
      <c r="DL54" s="694"/>
      <c r="DM54" s="689"/>
      <c r="DN54" s="689"/>
      <c r="DO54" s="689"/>
      <c r="DP54" s="695"/>
      <c r="DQ54" s="694"/>
      <c r="DR54" s="689"/>
      <c r="DS54" s="689"/>
      <c r="DT54" s="689"/>
      <c r="DU54" s="695"/>
      <c r="DV54" s="682"/>
      <c r="DW54" s="683"/>
      <c r="DX54" s="683"/>
      <c r="DY54" s="683"/>
      <c r="DZ54" s="696"/>
      <c r="EA54" s="52"/>
    </row>
    <row r="55" spans="1:131" ht="26.25" customHeight="1" x14ac:dyDescent="0.15">
      <c r="A55" s="56">
        <v>28</v>
      </c>
      <c r="B55" s="682"/>
      <c r="C55" s="683"/>
      <c r="D55" s="683"/>
      <c r="E55" s="683"/>
      <c r="F55" s="683"/>
      <c r="G55" s="683"/>
      <c r="H55" s="683"/>
      <c r="I55" s="683"/>
      <c r="J55" s="683"/>
      <c r="K55" s="683"/>
      <c r="L55" s="683"/>
      <c r="M55" s="683"/>
      <c r="N55" s="683"/>
      <c r="O55" s="683"/>
      <c r="P55" s="684"/>
      <c r="Q55" s="731"/>
      <c r="R55" s="732"/>
      <c r="S55" s="732"/>
      <c r="T55" s="732"/>
      <c r="U55" s="732"/>
      <c r="V55" s="732"/>
      <c r="W55" s="732"/>
      <c r="X55" s="732"/>
      <c r="Y55" s="732"/>
      <c r="Z55" s="732"/>
      <c r="AA55" s="732"/>
      <c r="AB55" s="732"/>
      <c r="AC55" s="732"/>
      <c r="AD55" s="732"/>
      <c r="AE55" s="733"/>
      <c r="AF55" s="688"/>
      <c r="AG55" s="689"/>
      <c r="AH55" s="689"/>
      <c r="AI55" s="689"/>
      <c r="AJ55" s="690"/>
      <c r="AK55" s="734"/>
      <c r="AL55" s="732"/>
      <c r="AM55" s="732"/>
      <c r="AN55" s="732"/>
      <c r="AO55" s="732"/>
      <c r="AP55" s="732"/>
      <c r="AQ55" s="732"/>
      <c r="AR55" s="732"/>
      <c r="AS55" s="732"/>
      <c r="AT55" s="732"/>
      <c r="AU55" s="732"/>
      <c r="AV55" s="732"/>
      <c r="AW55" s="732"/>
      <c r="AX55" s="732"/>
      <c r="AY55" s="732"/>
      <c r="AZ55" s="735"/>
      <c r="BA55" s="735"/>
      <c r="BB55" s="735"/>
      <c r="BC55" s="735"/>
      <c r="BD55" s="735"/>
      <c r="BE55" s="692"/>
      <c r="BF55" s="692"/>
      <c r="BG55" s="692"/>
      <c r="BH55" s="692"/>
      <c r="BI55" s="693"/>
      <c r="BJ55" s="60"/>
      <c r="BK55" s="60"/>
      <c r="BL55" s="60"/>
      <c r="BM55" s="60"/>
      <c r="BN55" s="60"/>
      <c r="BO55" s="59"/>
      <c r="BP55" s="59"/>
      <c r="BQ55" s="56">
        <v>49</v>
      </c>
      <c r="BR55" s="76"/>
      <c r="BS55" s="682"/>
      <c r="BT55" s="683"/>
      <c r="BU55" s="683"/>
      <c r="BV55" s="683"/>
      <c r="BW55" s="683"/>
      <c r="BX55" s="683"/>
      <c r="BY55" s="683"/>
      <c r="BZ55" s="683"/>
      <c r="CA55" s="683"/>
      <c r="CB55" s="683"/>
      <c r="CC55" s="683"/>
      <c r="CD55" s="683"/>
      <c r="CE55" s="683"/>
      <c r="CF55" s="683"/>
      <c r="CG55" s="684"/>
      <c r="CH55" s="694"/>
      <c r="CI55" s="689"/>
      <c r="CJ55" s="689"/>
      <c r="CK55" s="689"/>
      <c r="CL55" s="695"/>
      <c r="CM55" s="694"/>
      <c r="CN55" s="689"/>
      <c r="CO55" s="689"/>
      <c r="CP55" s="689"/>
      <c r="CQ55" s="695"/>
      <c r="CR55" s="694"/>
      <c r="CS55" s="689"/>
      <c r="CT55" s="689"/>
      <c r="CU55" s="689"/>
      <c r="CV55" s="695"/>
      <c r="CW55" s="694"/>
      <c r="CX55" s="689"/>
      <c r="CY55" s="689"/>
      <c r="CZ55" s="689"/>
      <c r="DA55" s="695"/>
      <c r="DB55" s="694"/>
      <c r="DC55" s="689"/>
      <c r="DD55" s="689"/>
      <c r="DE55" s="689"/>
      <c r="DF55" s="695"/>
      <c r="DG55" s="694"/>
      <c r="DH55" s="689"/>
      <c r="DI55" s="689"/>
      <c r="DJ55" s="689"/>
      <c r="DK55" s="695"/>
      <c r="DL55" s="694"/>
      <c r="DM55" s="689"/>
      <c r="DN55" s="689"/>
      <c r="DO55" s="689"/>
      <c r="DP55" s="695"/>
      <c r="DQ55" s="694"/>
      <c r="DR55" s="689"/>
      <c r="DS55" s="689"/>
      <c r="DT55" s="689"/>
      <c r="DU55" s="695"/>
      <c r="DV55" s="682"/>
      <c r="DW55" s="683"/>
      <c r="DX55" s="683"/>
      <c r="DY55" s="683"/>
      <c r="DZ55" s="696"/>
      <c r="EA55" s="52"/>
    </row>
    <row r="56" spans="1:131" ht="26.25" customHeight="1" x14ac:dyDescent="0.15">
      <c r="A56" s="56">
        <v>29</v>
      </c>
      <c r="B56" s="682"/>
      <c r="C56" s="683"/>
      <c r="D56" s="683"/>
      <c r="E56" s="683"/>
      <c r="F56" s="683"/>
      <c r="G56" s="683"/>
      <c r="H56" s="683"/>
      <c r="I56" s="683"/>
      <c r="J56" s="683"/>
      <c r="K56" s="683"/>
      <c r="L56" s="683"/>
      <c r="M56" s="683"/>
      <c r="N56" s="683"/>
      <c r="O56" s="683"/>
      <c r="P56" s="684"/>
      <c r="Q56" s="731"/>
      <c r="R56" s="732"/>
      <c r="S56" s="732"/>
      <c r="T56" s="732"/>
      <c r="U56" s="732"/>
      <c r="V56" s="732"/>
      <c r="W56" s="732"/>
      <c r="X56" s="732"/>
      <c r="Y56" s="732"/>
      <c r="Z56" s="732"/>
      <c r="AA56" s="732"/>
      <c r="AB56" s="732"/>
      <c r="AC56" s="732"/>
      <c r="AD56" s="732"/>
      <c r="AE56" s="733"/>
      <c r="AF56" s="688"/>
      <c r="AG56" s="689"/>
      <c r="AH56" s="689"/>
      <c r="AI56" s="689"/>
      <c r="AJ56" s="690"/>
      <c r="AK56" s="734"/>
      <c r="AL56" s="732"/>
      <c r="AM56" s="732"/>
      <c r="AN56" s="732"/>
      <c r="AO56" s="732"/>
      <c r="AP56" s="732"/>
      <c r="AQ56" s="732"/>
      <c r="AR56" s="732"/>
      <c r="AS56" s="732"/>
      <c r="AT56" s="732"/>
      <c r="AU56" s="732"/>
      <c r="AV56" s="732"/>
      <c r="AW56" s="732"/>
      <c r="AX56" s="732"/>
      <c r="AY56" s="732"/>
      <c r="AZ56" s="735"/>
      <c r="BA56" s="735"/>
      <c r="BB56" s="735"/>
      <c r="BC56" s="735"/>
      <c r="BD56" s="735"/>
      <c r="BE56" s="692"/>
      <c r="BF56" s="692"/>
      <c r="BG56" s="692"/>
      <c r="BH56" s="692"/>
      <c r="BI56" s="693"/>
      <c r="BJ56" s="60"/>
      <c r="BK56" s="60"/>
      <c r="BL56" s="60"/>
      <c r="BM56" s="60"/>
      <c r="BN56" s="60"/>
      <c r="BO56" s="59"/>
      <c r="BP56" s="59"/>
      <c r="BQ56" s="56">
        <v>50</v>
      </c>
      <c r="BR56" s="76"/>
      <c r="BS56" s="682"/>
      <c r="BT56" s="683"/>
      <c r="BU56" s="683"/>
      <c r="BV56" s="683"/>
      <c r="BW56" s="683"/>
      <c r="BX56" s="683"/>
      <c r="BY56" s="683"/>
      <c r="BZ56" s="683"/>
      <c r="CA56" s="683"/>
      <c r="CB56" s="683"/>
      <c r="CC56" s="683"/>
      <c r="CD56" s="683"/>
      <c r="CE56" s="683"/>
      <c r="CF56" s="683"/>
      <c r="CG56" s="684"/>
      <c r="CH56" s="694"/>
      <c r="CI56" s="689"/>
      <c r="CJ56" s="689"/>
      <c r="CK56" s="689"/>
      <c r="CL56" s="695"/>
      <c r="CM56" s="694"/>
      <c r="CN56" s="689"/>
      <c r="CO56" s="689"/>
      <c r="CP56" s="689"/>
      <c r="CQ56" s="695"/>
      <c r="CR56" s="694"/>
      <c r="CS56" s="689"/>
      <c r="CT56" s="689"/>
      <c r="CU56" s="689"/>
      <c r="CV56" s="695"/>
      <c r="CW56" s="694"/>
      <c r="CX56" s="689"/>
      <c r="CY56" s="689"/>
      <c r="CZ56" s="689"/>
      <c r="DA56" s="695"/>
      <c r="DB56" s="694"/>
      <c r="DC56" s="689"/>
      <c r="DD56" s="689"/>
      <c r="DE56" s="689"/>
      <c r="DF56" s="695"/>
      <c r="DG56" s="694"/>
      <c r="DH56" s="689"/>
      <c r="DI56" s="689"/>
      <c r="DJ56" s="689"/>
      <c r="DK56" s="695"/>
      <c r="DL56" s="694"/>
      <c r="DM56" s="689"/>
      <c r="DN56" s="689"/>
      <c r="DO56" s="689"/>
      <c r="DP56" s="695"/>
      <c r="DQ56" s="694"/>
      <c r="DR56" s="689"/>
      <c r="DS56" s="689"/>
      <c r="DT56" s="689"/>
      <c r="DU56" s="695"/>
      <c r="DV56" s="682"/>
      <c r="DW56" s="683"/>
      <c r="DX56" s="683"/>
      <c r="DY56" s="683"/>
      <c r="DZ56" s="696"/>
      <c r="EA56" s="52"/>
    </row>
    <row r="57" spans="1:131" ht="26.25" customHeight="1" x14ac:dyDescent="0.15">
      <c r="A57" s="56">
        <v>30</v>
      </c>
      <c r="B57" s="682"/>
      <c r="C57" s="683"/>
      <c r="D57" s="683"/>
      <c r="E57" s="683"/>
      <c r="F57" s="683"/>
      <c r="G57" s="683"/>
      <c r="H57" s="683"/>
      <c r="I57" s="683"/>
      <c r="J57" s="683"/>
      <c r="K57" s="683"/>
      <c r="L57" s="683"/>
      <c r="M57" s="683"/>
      <c r="N57" s="683"/>
      <c r="O57" s="683"/>
      <c r="P57" s="684"/>
      <c r="Q57" s="731"/>
      <c r="R57" s="732"/>
      <c r="S57" s="732"/>
      <c r="T57" s="732"/>
      <c r="U57" s="732"/>
      <c r="V57" s="732"/>
      <c r="W57" s="732"/>
      <c r="X57" s="732"/>
      <c r="Y57" s="732"/>
      <c r="Z57" s="732"/>
      <c r="AA57" s="732"/>
      <c r="AB57" s="732"/>
      <c r="AC57" s="732"/>
      <c r="AD57" s="732"/>
      <c r="AE57" s="733"/>
      <c r="AF57" s="688"/>
      <c r="AG57" s="689"/>
      <c r="AH57" s="689"/>
      <c r="AI57" s="689"/>
      <c r="AJ57" s="690"/>
      <c r="AK57" s="734"/>
      <c r="AL57" s="732"/>
      <c r="AM57" s="732"/>
      <c r="AN57" s="732"/>
      <c r="AO57" s="732"/>
      <c r="AP57" s="732"/>
      <c r="AQ57" s="732"/>
      <c r="AR57" s="732"/>
      <c r="AS57" s="732"/>
      <c r="AT57" s="732"/>
      <c r="AU57" s="732"/>
      <c r="AV57" s="732"/>
      <c r="AW57" s="732"/>
      <c r="AX57" s="732"/>
      <c r="AY57" s="732"/>
      <c r="AZ57" s="735"/>
      <c r="BA57" s="735"/>
      <c r="BB57" s="735"/>
      <c r="BC57" s="735"/>
      <c r="BD57" s="735"/>
      <c r="BE57" s="692"/>
      <c r="BF57" s="692"/>
      <c r="BG57" s="692"/>
      <c r="BH57" s="692"/>
      <c r="BI57" s="693"/>
      <c r="BJ57" s="60"/>
      <c r="BK57" s="60"/>
      <c r="BL57" s="60"/>
      <c r="BM57" s="60"/>
      <c r="BN57" s="60"/>
      <c r="BO57" s="59"/>
      <c r="BP57" s="59"/>
      <c r="BQ57" s="56">
        <v>51</v>
      </c>
      <c r="BR57" s="76"/>
      <c r="BS57" s="682"/>
      <c r="BT57" s="683"/>
      <c r="BU57" s="683"/>
      <c r="BV57" s="683"/>
      <c r="BW57" s="683"/>
      <c r="BX57" s="683"/>
      <c r="BY57" s="683"/>
      <c r="BZ57" s="683"/>
      <c r="CA57" s="683"/>
      <c r="CB57" s="683"/>
      <c r="CC57" s="683"/>
      <c r="CD57" s="683"/>
      <c r="CE57" s="683"/>
      <c r="CF57" s="683"/>
      <c r="CG57" s="684"/>
      <c r="CH57" s="694"/>
      <c r="CI57" s="689"/>
      <c r="CJ57" s="689"/>
      <c r="CK57" s="689"/>
      <c r="CL57" s="695"/>
      <c r="CM57" s="694"/>
      <c r="CN57" s="689"/>
      <c r="CO57" s="689"/>
      <c r="CP57" s="689"/>
      <c r="CQ57" s="695"/>
      <c r="CR57" s="694"/>
      <c r="CS57" s="689"/>
      <c r="CT57" s="689"/>
      <c r="CU57" s="689"/>
      <c r="CV57" s="695"/>
      <c r="CW57" s="694"/>
      <c r="CX57" s="689"/>
      <c r="CY57" s="689"/>
      <c r="CZ57" s="689"/>
      <c r="DA57" s="695"/>
      <c r="DB57" s="694"/>
      <c r="DC57" s="689"/>
      <c r="DD57" s="689"/>
      <c r="DE57" s="689"/>
      <c r="DF57" s="695"/>
      <c r="DG57" s="694"/>
      <c r="DH57" s="689"/>
      <c r="DI57" s="689"/>
      <c r="DJ57" s="689"/>
      <c r="DK57" s="695"/>
      <c r="DL57" s="694"/>
      <c r="DM57" s="689"/>
      <c r="DN57" s="689"/>
      <c r="DO57" s="689"/>
      <c r="DP57" s="695"/>
      <c r="DQ57" s="694"/>
      <c r="DR57" s="689"/>
      <c r="DS57" s="689"/>
      <c r="DT57" s="689"/>
      <c r="DU57" s="695"/>
      <c r="DV57" s="682"/>
      <c r="DW57" s="683"/>
      <c r="DX57" s="683"/>
      <c r="DY57" s="683"/>
      <c r="DZ57" s="696"/>
      <c r="EA57" s="52"/>
    </row>
    <row r="58" spans="1:131" ht="26.25" customHeight="1" x14ac:dyDescent="0.15">
      <c r="A58" s="56">
        <v>31</v>
      </c>
      <c r="B58" s="682"/>
      <c r="C58" s="683"/>
      <c r="D58" s="683"/>
      <c r="E58" s="683"/>
      <c r="F58" s="683"/>
      <c r="G58" s="683"/>
      <c r="H58" s="683"/>
      <c r="I58" s="683"/>
      <c r="J58" s="683"/>
      <c r="K58" s="683"/>
      <c r="L58" s="683"/>
      <c r="M58" s="683"/>
      <c r="N58" s="683"/>
      <c r="O58" s="683"/>
      <c r="P58" s="684"/>
      <c r="Q58" s="731"/>
      <c r="R58" s="732"/>
      <c r="S58" s="732"/>
      <c r="T58" s="732"/>
      <c r="U58" s="732"/>
      <c r="V58" s="732"/>
      <c r="W58" s="732"/>
      <c r="X58" s="732"/>
      <c r="Y58" s="732"/>
      <c r="Z58" s="732"/>
      <c r="AA58" s="732"/>
      <c r="AB58" s="732"/>
      <c r="AC58" s="732"/>
      <c r="AD58" s="732"/>
      <c r="AE58" s="733"/>
      <c r="AF58" s="688"/>
      <c r="AG58" s="689"/>
      <c r="AH58" s="689"/>
      <c r="AI58" s="689"/>
      <c r="AJ58" s="690"/>
      <c r="AK58" s="734"/>
      <c r="AL58" s="732"/>
      <c r="AM58" s="732"/>
      <c r="AN58" s="732"/>
      <c r="AO58" s="732"/>
      <c r="AP58" s="732"/>
      <c r="AQ58" s="732"/>
      <c r="AR58" s="732"/>
      <c r="AS58" s="732"/>
      <c r="AT58" s="732"/>
      <c r="AU58" s="732"/>
      <c r="AV58" s="732"/>
      <c r="AW58" s="732"/>
      <c r="AX58" s="732"/>
      <c r="AY58" s="732"/>
      <c r="AZ58" s="735"/>
      <c r="BA58" s="735"/>
      <c r="BB58" s="735"/>
      <c r="BC58" s="735"/>
      <c r="BD58" s="735"/>
      <c r="BE58" s="692"/>
      <c r="BF58" s="692"/>
      <c r="BG58" s="692"/>
      <c r="BH58" s="692"/>
      <c r="BI58" s="693"/>
      <c r="BJ58" s="60"/>
      <c r="BK58" s="60"/>
      <c r="BL58" s="60"/>
      <c r="BM58" s="60"/>
      <c r="BN58" s="60"/>
      <c r="BO58" s="59"/>
      <c r="BP58" s="59"/>
      <c r="BQ58" s="56">
        <v>52</v>
      </c>
      <c r="BR58" s="76"/>
      <c r="BS58" s="682"/>
      <c r="BT58" s="683"/>
      <c r="BU58" s="683"/>
      <c r="BV58" s="683"/>
      <c r="BW58" s="683"/>
      <c r="BX58" s="683"/>
      <c r="BY58" s="683"/>
      <c r="BZ58" s="683"/>
      <c r="CA58" s="683"/>
      <c r="CB58" s="683"/>
      <c r="CC58" s="683"/>
      <c r="CD58" s="683"/>
      <c r="CE58" s="683"/>
      <c r="CF58" s="683"/>
      <c r="CG58" s="684"/>
      <c r="CH58" s="694"/>
      <c r="CI58" s="689"/>
      <c r="CJ58" s="689"/>
      <c r="CK58" s="689"/>
      <c r="CL58" s="695"/>
      <c r="CM58" s="694"/>
      <c r="CN58" s="689"/>
      <c r="CO58" s="689"/>
      <c r="CP58" s="689"/>
      <c r="CQ58" s="695"/>
      <c r="CR58" s="694"/>
      <c r="CS58" s="689"/>
      <c r="CT58" s="689"/>
      <c r="CU58" s="689"/>
      <c r="CV58" s="695"/>
      <c r="CW58" s="694"/>
      <c r="CX58" s="689"/>
      <c r="CY58" s="689"/>
      <c r="CZ58" s="689"/>
      <c r="DA58" s="695"/>
      <c r="DB58" s="694"/>
      <c r="DC58" s="689"/>
      <c r="DD58" s="689"/>
      <c r="DE58" s="689"/>
      <c r="DF58" s="695"/>
      <c r="DG58" s="694"/>
      <c r="DH58" s="689"/>
      <c r="DI58" s="689"/>
      <c r="DJ58" s="689"/>
      <c r="DK58" s="695"/>
      <c r="DL58" s="694"/>
      <c r="DM58" s="689"/>
      <c r="DN58" s="689"/>
      <c r="DO58" s="689"/>
      <c r="DP58" s="695"/>
      <c r="DQ58" s="694"/>
      <c r="DR58" s="689"/>
      <c r="DS58" s="689"/>
      <c r="DT58" s="689"/>
      <c r="DU58" s="695"/>
      <c r="DV58" s="682"/>
      <c r="DW58" s="683"/>
      <c r="DX58" s="683"/>
      <c r="DY58" s="683"/>
      <c r="DZ58" s="696"/>
      <c r="EA58" s="52"/>
    </row>
    <row r="59" spans="1:131" ht="26.25" customHeight="1" x14ac:dyDescent="0.15">
      <c r="A59" s="56">
        <v>32</v>
      </c>
      <c r="B59" s="682"/>
      <c r="C59" s="683"/>
      <c r="D59" s="683"/>
      <c r="E59" s="683"/>
      <c r="F59" s="683"/>
      <c r="G59" s="683"/>
      <c r="H59" s="683"/>
      <c r="I59" s="683"/>
      <c r="J59" s="683"/>
      <c r="K59" s="683"/>
      <c r="L59" s="683"/>
      <c r="M59" s="683"/>
      <c r="N59" s="683"/>
      <c r="O59" s="683"/>
      <c r="P59" s="684"/>
      <c r="Q59" s="731"/>
      <c r="R59" s="732"/>
      <c r="S59" s="732"/>
      <c r="T59" s="732"/>
      <c r="U59" s="732"/>
      <c r="V59" s="732"/>
      <c r="W59" s="732"/>
      <c r="X59" s="732"/>
      <c r="Y59" s="732"/>
      <c r="Z59" s="732"/>
      <c r="AA59" s="732"/>
      <c r="AB59" s="732"/>
      <c r="AC59" s="732"/>
      <c r="AD59" s="732"/>
      <c r="AE59" s="733"/>
      <c r="AF59" s="688"/>
      <c r="AG59" s="689"/>
      <c r="AH59" s="689"/>
      <c r="AI59" s="689"/>
      <c r="AJ59" s="690"/>
      <c r="AK59" s="734"/>
      <c r="AL59" s="732"/>
      <c r="AM59" s="732"/>
      <c r="AN59" s="732"/>
      <c r="AO59" s="732"/>
      <c r="AP59" s="732"/>
      <c r="AQ59" s="732"/>
      <c r="AR59" s="732"/>
      <c r="AS59" s="732"/>
      <c r="AT59" s="732"/>
      <c r="AU59" s="732"/>
      <c r="AV59" s="732"/>
      <c r="AW59" s="732"/>
      <c r="AX59" s="732"/>
      <c r="AY59" s="732"/>
      <c r="AZ59" s="735"/>
      <c r="BA59" s="735"/>
      <c r="BB59" s="735"/>
      <c r="BC59" s="735"/>
      <c r="BD59" s="735"/>
      <c r="BE59" s="692"/>
      <c r="BF59" s="692"/>
      <c r="BG59" s="692"/>
      <c r="BH59" s="692"/>
      <c r="BI59" s="693"/>
      <c r="BJ59" s="60"/>
      <c r="BK59" s="60"/>
      <c r="BL59" s="60"/>
      <c r="BM59" s="60"/>
      <c r="BN59" s="60"/>
      <c r="BO59" s="59"/>
      <c r="BP59" s="59"/>
      <c r="BQ59" s="56">
        <v>53</v>
      </c>
      <c r="BR59" s="76"/>
      <c r="BS59" s="682"/>
      <c r="BT59" s="683"/>
      <c r="BU59" s="683"/>
      <c r="BV59" s="683"/>
      <c r="BW59" s="683"/>
      <c r="BX59" s="683"/>
      <c r="BY59" s="683"/>
      <c r="BZ59" s="683"/>
      <c r="CA59" s="683"/>
      <c r="CB59" s="683"/>
      <c r="CC59" s="683"/>
      <c r="CD59" s="683"/>
      <c r="CE59" s="683"/>
      <c r="CF59" s="683"/>
      <c r="CG59" s="684"/>
      <c r="CH59" s="694"/>
      <c r="CI59" s="689"/>
      <c r="CJ59" s="689"/>
      <c r="CK59" s="689"/>
      <c r="CL59" s="695"/>
      <c r="CM59" s="694"/>
      <c r="CN59" s="689"/>
      <c r="CO59" s="689"/>
      <c r="CP59" s="689"/>
      <c r="CQ59" s="695"/>
      <c r="CR59" s="694"/>
      <c r="CS59" s="689"/>
      <c r="CT59" s="689"/>
      <c r="CU59" s="689"/>
      <c r="CV59" s="695"/>
      <c r="CW59" s="694"/>
      <c r="CX59" s="689"/>
      <c r="CY59" s="689"/>
      <c r="CZ59" s="689"/>
      <c r="DA59" s="695"/>
      <c r="DB59" s="694"/>
      <c r="DC59" s="689"/>
      <c r="DD59" s="689"/>
      <c r="DE59" s="689"/>
      <c r="DF59" s="695"/>
      <c r="DG59" s="694"/>
      <c r="DH59" s="689"/>
      <c r="DI59" s="689"/>
      <c r="DJ59" s="689"/>
      <c r="DK59" s="695"/>
      <c r="DL59" s="694"/>
      <c r="DM59" s="689"/>
      <c r="DN59" s="689"/>
      <c r="DO59" s="689"/>
      <c r="DP59" s="695"/>
      <c r="DQ59" s="694"/>
      <c r="DR59" s="689"/>
      <c r="DS59" s="689"/>
      <c r="DT59" s="689"/>
      <c r="DU59" s="695"/>
      <c r="DV59" s="682"/>
      <c r="DW59" s="683"/>
      <c r="DX59" s="683"/>
      <c r="DY59" s="683"/>
      <c r="DZ59" s="696"/>
      <c r="EA59" s="52"/>
    </row>
    <row r="60" spans="1:131" ht="26.25" customHeight="1" x14ac:dyDescent="0.15">
      <c r="A60" s="56">
        <v>33</v>
      </c>
      <c r="B60" s="682"/>
      <c r="C60" s="683"/>
      <c r="D60" s="683"/>
      <c r="E60" s="683"/>
      <c r="F60" s="683"/>
      <c r="G60" s="683"/>
      <c r="H60" s="683"/>
      <c r="I60" s="683"/>
      <c r="J60" s="683"/>
      <c r="K60" s="683"/>
      <c r="L60" s="683"/>
      <c r="M60" s="683"/>
      <c r="N60" s="683"/>
      <c r="O60" s="683"/>
      <c r="P60" s="684"/>
      <c r="Q60" s="731"/>
      <c r="R60" s="732"/>
      <c r="S60" s="732"/>
      <c r="T60" s="732"/>
      <c r="U60" s="732"/>
      <c r="V60" s="732"/>
      <c r="W60" s="732"/>
      <c r="X60" s="732"/>
      <c r="Y60" s="732"/>
      <c r="Z60" s="732"/>
      <c r="AA60" s="732"/>
      <c r="AB60" s="732"/>
      <c r="AC60" s="732"/>
      <c r="AD60" s="732"/>
      <c r="AE60" s="733"/>
      <c r="AF60" s="688"/>
      <c r="AG60" s="689"/>
      <c r="AH60" s="689"/>
      <c r="AI60" s="689"/>
      <c r="AJ60" s="690"/>
      <c r="AK60" s="734"/>
      <c r="AL60" s="732"/>
      <c r="AM60" s="732"/>
      <c r="AN60" s="732"/>
      <c r="AO60" s="732"/>
      <c r="AP60" s="732"/>
      <c r="AQ60" s="732"/>
      <c r="AR60" s="732"/>
      <c r="AS60" s="732"/>
      <c r="AT60" s="732"/>
      <c r="AU60" s="732"/>
      <c r="AV60" s="732"/>
      <c r="AW60" s="732"/>
      <c r="AX60" s="732"/>
      <c r="AY60" s="732"/>
      <c r="AZ60" s="735"/>
      <c r="BA60" s="735"/>
      <c r="BB60" s="735"/>
      <c r="BC60" s="735"/>
      <c r="BD60" s="735"/>
      <c r="BE60" s="692"/>
      <c r="BF60" s="692"/>
      <c r="BG60" s="692"/>
      <c r="BH60" s="692"/>
      <c r="BI60" s="693"/>
      <c r="BJ60" s="60"/>
      <c r="BK60" s="60"/>
      <c r="BL60" s="60"/>
      <c r="BM60" s="60"/>
      <c r="BN60" s="60"/>
      <c r="BO60" s="59"/>
      <c r="BP60" s="59"/>
      <c r="BQ60" s="56">
        <v>54</v>
      </c>
      <c r="BR60" s="76"/>
      <c r="BS60" s="682"/>
      <c r="BT60" s="683"/>
      <c r="BU60" s="683"/>
      <c r="BV60" s="683"/>
      <c r="BW60" s="683"/>
      <c r="BX60" s="683"/>
      <c r="BY60" s="683"/>
      <c r="BZ60" s="683"/>
      <c r="CA60" s="683"/>
      <c r="CB60" s="683"/>
      <c r="CC60" s="683"/>
      <c r="CD60" s="683"/>
      <c r="CE60" s="683"/>
      <c r="CF60" s="683"/>
      <c r="CG60" s="684"/>
      <c r="CH60" s="694"/>
      <c r="CI60" s="689"/>
      <c r="CJ60" s="689"/>
      <c r="CK60" s="689"/>
      <c r="CL60" s="695"/>
      <c r="CM60" s="694"/>
      <c r="CN60" s="689"/>
      <c r="CO60" s="689"/>
      <c r="CP60" s="689"/>
      <c r="CQ60" s="695"/>
      <c r="CR60" s="694"/>
      <c r="CS60" s="689"/>
      <c r="CT60" s="689"/>
      <c r="CU60" s="689"/>
      <c r="CV60" s="695"/>
      <c r="CW60" s="694"/>
      <c r="CX60" s="689"/>
      <c r="CY60" s="689"/>
      <c r="CZ60" s="689"/>
      <c r="DA60" s="695"/>
      <c r="DB60" s="694"/>
      <c r="DC60" s="689"/>
      <c r="DD60" s="689"/>
      <c r="DE60" s="689"/>
      <c r="DF60" s="695"/>
      <c r="DG60" s="694"/>
      <c r="DH60" s="689"/>
      <c r="DI60" s="689"/>
      <c r="DJ60" s="689"/>
      <c r="DK60" s="695"/>
      <c r="DL60" s="694"/>
      <c r="DM60" s="689"/>
      <c r="DN60" s="689"/>
      <c r="DO60" s="689"/>
      <c r="DP60" s="695"/>
      <c r="DQ60" s="694"/>
      <c r="DR60" s="689"/>
      <c r="DS60" s="689"/>
      <c r="DT60" s="689"/>
      <c r="DU60" s="695"/>
      <c r="DV60" s="682"/>
      <c r="DW60" s="683"/>
      <c r="DX60" s="683"/>
      <c r="DY60" s="683"/>
      <c r="DZ60" s="696"/>
      <c r="EA60" s="52"/>
    </row>
    <row r="61" spans="1:131" ht="26.25" customHeight="1" x14ac:dyDescent="0.15">
      <c r="A61" s="56">
        <v>34</v>
      </c>
      <c r="B61" s="682"/>
      <c r="C61" s="683"/>
      <c r="D61" s="683"/>
      <c r="E61" s="683"/>
      <c r="F61" s="683"/>
      <c r="G61" s="683"/>
      <c r="H61" s="683"/>
      <c r="I61" s="683"/>
      <c r="J61" s="683"/>
      <c r="K61" s="683"/>
      <c r="L61" s="683"/>
      <c r="M61" s="683"/>
      <c r="N61" s="683"/>
      <c r="O61" s="683"/>
      <c r="P61" s="684"/>
      <c r="Q61" s="731"/>
      <c r="R61" s="732"/>
      <c r="S61" s="732"/>
      <c r="T61" s="732"/>
      <c r="U61" s="732"/>
      <c r="V61" s="732"/>
      <c r="W61" s="732"/>
      <c r="X61" s="732"/>
      <c r="Y61" s="732"/>
      <c r="Z61" s="732"/>
      <c r="AA61" s="732"/>
      <c r="AB61" s="732"/>
      <c r="AC61" s="732"/>
      <c r="AD61" s="732"/>
      <c r="AE61" s="733"/>
      <c r="AF61" s="688"/>
      <c r="AG61" s="689"/>
      <c r="AH61" s="689"/>
      <c r="AI61" s="689"/>
      <c r="AJ61" s="690"/>
      <c r="AK61" s="734"/>
      <c r="AL61" s="732"/>
      <c r="AM61" s="732"/>
      <c r="AN61" s="732"/>
      <c r="AO61" s="732"/>
      <c r="AP61" s="732"/>
      <c r="AQ61" s="732"/>
      <c r="AR61" s="732"/>
      <c r="AS61" s="732"/>
      <c r="AT61" s="732"/>
      <c r="AU61" s="732"/>
      <c r="AV61" s="732"/>
      <c r="AW61" s="732"/>
      <c r="AX61" s="732"/>
      <c r="AY61" s="732"/>
      <c r="AZ61" s="735"/>
      <c r="BA61" s="735"/>
      <c r="BB61" s="735"/>
      <c r="BC61" s="735"/>
      <c r="BD61" s="735"/>
      <c r="BE61" s="692"/>
      <c r="BF61" s="692"/>
      <c r="BG61" s="692"/>
      <c r="BH61" s="692"/>
      <c r="BI61" s="693"/>
      <c r="BJ61" s="60"/>
      <c r="BK61" s="60"/>
      <c r="BL61" s="60"/>
      <c r="BM61" s="60"/>
      <c r="BN61" s="60"/>
      <c r="BO61" s="59"/>
      <c r="BP61" s="59"/>
      <c r="BQ61" s="56">
        <v>55</v>
      </c>
      <c r="BR61" s="76"/>
      <c r="BS61" s="682"/>
      <c r="BT61" s="683"/>
      <c r="BU61" s="683"/>
      <c r="BV61" s="683"/>
      <c r="BW61" s="683"/>
      <c r="BX61" s="683"/>
      <c r="BY61" s="683"/>
      <c r="BZ61" s="683"/>
      <c r="CA61" s="683"/>
      <c r="CB61" s="683"/>
      <c r="CC61" s="683"/>
      <c r="CD61" s="683"/>
      <c r="CE61" s="683"/>
      <c r="CF61" s="683"/>
      <c r="CG61" s="684"/>
      <c r="CH61" s="694"/>
      <c r="CI61" s="689"/>
      <c r="CJ61" s="689"/>
      <c r="CK61" s="689"/>
      <c r="CL61" s="695"/>
      <c r="CM61" s="694"/>
      <c r="CN61" s="689"/>
      <c r="CO61" s="689"/>
      <c r="CP61" s="689"/>
      <c r="CQ61" s="695"/>
      <c r="CR61" s="694"/>
      <c r="CS61" s="689"/>
      <c r="CT61" s="689"/>
      <c r="CU61" s="689"/>
      <c r="CV61" s="695"/>
      <c r="CW61" s="694"/>
      <c r="CX61" s="689"/>
      <c r="CY61" s="689"/>
      <c r="CZ61" s="689"/>
      <c r="DA61" s="695"/>
      <c r="DB61" s="694"/>
      <c r="DC61" s="689"/>
      <c r="DD61" s="689"/>
      <c r="DE61" s="689"/>
      <c r="DF61" s="695"/>
      <c r="DG61" s="694"/>
      <c r="DH61" s="689"/>
      <c r="DI61" s="689"/>
      <c r="DJ61" s="689"/>
      <c r="DK61" s="695"/>
      <c r="DL61" s="694"/>
      <c r="DM61" s="689"/>
      <c r="DN61" s="689"/>
      <c r="DO61" s="689"/>
      <c r="DP61" s="695"/>
      <c r="DQ61" s="694"/>
      <c r="DR61" s="689"/>
      <c r="DS61" s="689"/>
      <c r="DT61" s="689"/>
      <c r="DU61" s="695"/>
      <c r="DV61" s="682"/>
      <c r="DW61" s="683"/>
      <c r="DX61" s="683"/>
      <c r="DY61" s="683"/>
      <c r="DZ61" s="696"/>
      <c r="EA61" s="52"/>
    </row>
    <row r="62" spans="1:131" ht="26.25" customHeight="1" x14ac:dyDescent="0.15">
      <c r="A62" s="56">
        <v>35</v>
      </c>
      <c r="B62" s="682"/>
      <c r="C62" s="683"/>
      <c r="D62" s="683"/>
      <c r="E62" s="683"/>
      <c r="F62" s="683"/>
      <c r="G62" s="683"/>
      <c r="H62" s="683"/>
      <c r="I62" s="683"/>
      <c r="J62" s="683"/>
      <c r="K62" s="683"/>
      <c r="L62" s="683"/>
      <c r="M62" s="683"/>
      <c r="N62" s="683"/>
      <c r="O62" s="683"/>
      <c r="P62" s="684"/>
      <c r="Q62" s="731"/>
      <c r="R62" s="732"/>
      <c r="S62" s="732"/>
      <c r="T62" s="732"/>
      <c r="U62" s="732"/>
      <c r="V62" s="732"/>
      <c r="W62" s="732"/>
      <c r="X62" s="732"/>
      <c r="Y62" s="732"/>
      <c r="Z62" s="732"/>
      <c r="AA62" s="732"/>
      <c r="AB62" s="732"/>
      <c r="AC62" s="732"/>
      <c r="AD62" s="732"/>
      <c r="AE62" s="733"/>
      <c r="AF62" s="688"/>
      <c r="AG62" s="689"/>
      <c r="AH62" s="689"/>
      <c r="AI62" s="689"/>
      <c r="AJ62" s="690"/>
      <c r="AK62" s="734"/>
      <c r="AL62" s="732"/>
      <c r="AM62" s="732"/>
      <c r="AN62" s="732"/>
      <c r="AO62" s="732"/>
      <c r="AP62" s="732"/>
      <c r="AQ62" s="732"/>
      <c r="AR62" s="732"/>
      <c r="AS62" s="732"/>
      <c r="AT62" s="732"/>
      <c r="AU62" s="732"/>
      <c r="AV62" s="732"/>
      <c r="AW62" s="732"/>
      <c r="AX62" s="732"/>
      <c r="AY62" s="732"/>
      <c r="AZ62" s="735"/>
      <c r="BA62" s="735"/>
      <c r="BB62" s="735"/>
      <c r="BC62" s="735"/>
      <c r="BD62" s="735"/>
      <c r="BE62" s="692"/>
      <c r="BF62" s="692"/>
      <c r="BG62" s="692"/>
      <c r="BH62" s="692"/>
      <c r="BI62" s="693"/>
      <c r="BJ62" s="736" t="s">
        <v>468</v>
      </c>
      <c r="BK62" s="703"/>
      <c r="BL62" s="703"/>
      <c r="BM62" s="703"/>
      <c r="BN62" s="704"/>
      <c r="BO62" s="59"/>
      <c r="BP62" s="59"/>
      <c r="BQ62" s="56">
        <v>56</v>
      </c>
      <c r="BR62" s="76"/>
      <c r="BS62" s="682"/>
      <c r="BT62" s="683"/>
      <c r="BU62" s="683"/>
      <c r="BV62" s="683"/>
      <c r="BW62" s="683"/>
      <c r="BX62" s="683"/>
      <c r="BY62" s="683"/>
      <c r="BZ62" s="683"/>
      <c r="CA62" s="683"/>
      <c r="CB62" s="683"/>
      <c r="CC62" s="683"/>
      <c r="CD62" s="683"/>
      <c r="CE62" s="683"/>
      <c r="CF62" s="683"/>
      <c r="CG62" s="684"/>
      <c r="CH62" s="694"/>
      <c r="CI62" s="689"/>
      <c r="CJ62" s="689"/>
      <c r="CK62" s="689"/>
      <c r="CL62" s="695"/>
      <c r="CM62" s="694"/>
      <c r="CN62" s="689"/>
      <c r="CO62" s="689"/>
      <c r="CP62" s="689"/>
      <c r="CQ62" s="695"/>
      <c r="CR62" s="694"/>
      <c r="CS62" s="689"/>
      <c r="CT62" s="689"/>
      <c r="CU62" s="689"/>
      <c r="CV62" s="695"/>
      <c r="CW62" s="694"/>
      <c r="CX62" s="689"/>
      <c r="CY62" s="689"/>
      <c r="CZ62" s="689"/>
      <c r="DA62" s="695"/>
      <c r="DB62" s="694"/>
      <c r="DC62" s="689"/>
      <c r="DD62" s="689"/>
      <c r="DE62" s="689"/>
      <c r="DF62" s="695"/>
      <c r="DG62" s="694"/>
      <c r="DH62" s="689"/>
      <c r="DI62" s="689"/>
      <c r="DJ62" s="689"/>
      <c r="DK62" s="695"/>
      <c r="DL62" s="694"/>
      <c r="DM62" s="689"/>
      <c r="DN62" s="689"/>
      <c r="DO62" s="689"/>
      <c r="DP62" s="695"/>
      <c r="DQ62" s="694"/>
      <c r="DR62" s="689"/>
      <c r="DS62" s="689"/>
      <c r="DT62" s="689"/>
      <c r="DU62" s="695"/>
      <c r="DV62" s="682"/>
      <c r="DW62" s="683"/>
      <c r="DX62" s="683"/>
      <c r="DY62" s="683"/>
      <c r="DZ62" s="696"/>
      <c r="EA62" s="52"/>
    </row>
    <row r="63" spans="1:131" ht="26.25" customHeight="1" x14ac:dyDescent="0.15">
      <c r="A63" s="57" t="s">
        <v>259</v>
      </c>
      <c r="B63" s="705" t="s">
        <v>383</v>
      </c>
      <c r="C63" s="706"/>
      <c r="D63" s="706"/>
      <c r="E63" s="706"/>
      <c r="F63" s="706"/>
      <c r="G63" s="706"/>
      <c r="H63" s="706"/>
      <c r="I63" s="706"/>
      <c r="J63" s="706"/>
      <c r="K63" s="706"/>
      <c r="L63" s="706"/>
      <c r="M63" s="706"/>
      <c r="N63" s="706"/>
      <c r="O63" s="706"/>
      <c r="P63" s="707"/>
      <c r="Q63" s="737"/>
      <c r="R63" s="714"/>
      <c r="S63" s="714"/>
      <c r="T63" s="714"/>
      <c r="U63" s="714"/>
      <c r="V63" s="714"/>
      <c r="W63" s="714"/>
      <c r="X63" s="714"/>
      <c r="Y63" s="714"/>
      <c r="Z63" s="714"/>
      <c r="AA63" s="714"/>
      <c r="AB63" s="714"/>
      <c r="AC63" s="714"/>
      <c r="AD63" s="714"/>
      <c r="AE63" s="738"/>
      <c r="AF63" s="711">
        <v>378</v>
      </c>
      <c r="AG63" s="709"/>
      <c r="AH63" s="709"/>
      <c r="AI63" s="709"/>
      <c r="AJ63" s="712"/>
      <c r="AK63" s="713"/>
      <c r="AL63" s="714"/>
      <c r="AM63" s="714"/>
      <c r="AN63" s="714"/>
      <c r="AO63" s="714"/>
      <c r="AP63" s="709">
        <v>1632</v>
      </c>
      <c r="AQ63" s="709"/>
      <c r="AR63" s="709"/>
      <c r="AS63" s="709"/>
      <c r="AT63" s="709"/>
      <c r="AU63" s="709">
        <v>616</v>
      </c>
      <c r="AV63" s="709"/>
      <c r="AW63" s="709"/>
      <c r="AX63" s="709"/>
      <c r="AY63" s="709"/>
      <c r="AZ63" s="739"/>
      <c r="BA63" s="739"/>
      <c r="BB63" s="739"/>
      <c r="BC63" s="739"/>
      <c r="BD63" s="739"/>
      <c r="BE63" s="715"/>
      <c r="BF63" s="715"/>
      <c r="BG63" s="715"/>
      <c r="BH63" s="715"/>
      <c r="BI63" s="716"/>
      <c r="BJ63" s="717" t="s">
        <v>210</v>
      </c>
      <c r="BK63" s="718"/>
      <c r="BL63" s="718"/>
      <c r="BM63" s="718"/>
      <c r="BN63" s="719"/>
      <c r="BO63" s="59"/>
      <c r="BP63" s="59"/>
      <c r="BQ63" s="56">
        <v>57</v>
      </c>
      <c r="BR63" s="76"/>
      <c r="BS63" s="682"/>
      <c r="BT63" s="683"/>
      <c r="BU63" s="683"/>
      <c r="BV63" s="683"/>
      <c r="BW63" s="683"/>
      <c r="BX63" s="683"/>
      <c r="BY63" s="683"/>
      <c r="BZ63" s="683"/>
      <c r="CA63" s="683"/>
      <c r="CB63" s="683"/>
      <c r="CC63" s="683"/>
      <c r="CD63" s="683"/>
      <c r="CE63" s="683"/>
      <c r="CF63" s="683"/>
      <c r="CG63" s="684"/>
      <c r="CH63" s="694"/>
      <c r="CI63" s="689"/>
      <c r="CJ63" s="689"/>
      <c r="CK63" s="689"/>
      <c r="CL63" s="695"/>
      <c r="CM63" s="694"/>
      <c r="CN63" s="689"/>
      <c r="CO63" s="689"/>
      <c r="CP63" s="689"/>
      <c r="CQ63" s="695"/>
      <c r="CR63" s="694"/>
      <c r="CS63" s="689"/>
      <c r="CT63" s="689"/>
      <c r="CU63" s="689"/>
      <c r="CV63" s="695"/>
      <c r="CW63" s="694"/>
      <c r="CX63" s="689"/>
      <c r="CY63" s="689"/>
      <c r="CZ63" s="689"/>
      <c r="DA63" s="695"/>
      <c r="DB63" s="694"/>
      <c r="DC63" s="689"/>
      <c r="DD63" s="689"/>
      <c r="DE63" s="689"/>
      <c r="DF63" s="695"/>
      <c r="DG63" s="694"/>
      <c r="DH63" s="689"/>
      <c r="DI63" s="689"/>
      <c r="DJ63" s="689"/>
      <c r="DK63" s="695"/>
      <c r="DL63" s="694"/>
      <c r="DM63" s="689"/>
      <c r="DN63" s="689"/>
      <c r="DO63" s="689"/>
      <c r="DP63" s="695"/>
      <c r="DQ63" s="694"/>
      <c r="DR63" s="689"/>
      <c r="DS63" s="689"/>
      <c r="DT63" s="689"/>
      <c r="DU63" s="695"/>
      <c r="DV63" s="682"/>
      <c r="DW63" s="683"/>
      <c r="DX63" s="683"/>
      <c r="DY63" s="683"/>
      <c r="DZ63" s="696"/>
      <c r="EA63" s="52"/>
    </row>
    <row r="64" spans="1:131" ht="26.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82"/>
      <c r="BT64" s="683"/>
      <c r="BU64" s="683"/>
      <c r="BV64" s="683"/>
      <c r="BW64" s="683"/>
      <c r="BX64" s="683"/>
      <c r="BY64" s="683"/>
      <c r="BZ64" s="683"/>
      <c r="CA64" s="683"/>
      <c r="CB64" s="683"/>
      <c r="CC64" s="683"/>
      <c r="CD64" s="683"/>
      <c r="CE64" s="683"/>
      <c r="CF64" s="683"/>
      <c r="CG64" s="684"/>
      <c r="CH64" s="694"/>
      <c r="CI64" s="689"/>
      <c r="CJ64" s="689"/>
      <c r="CK64" s="689"/>
      <c r="CL64" s="695"/>
      <c r="CM64" s="694"/>
      <c r="CN64" s="689"/>
      <c r="CO64" s="689"/>
      <c r="CP64" s="689"/>
      <c r="CQ64" s="695"/>
      <c r="CR64" s="694"/>
      <c r="CS64" s="689"/>
      <c r="CT64" s="689"/>
      <c r="CU64" s="689"/>
      <c r="CV64" s="695"/>
      <c r="CW64" s="694"/>
      <c r="CX64" s="689"/>
      <c r="CY64" s="689"/>
      <c r="CZ64" s="689"/>
      <c r="DA64" s="695"/>
      <c r="DB64" s="694"/>
      <c r="DC64" s="689"/>
      <c r="DD64" s="689"/>
      <c r="DE64" s="689"/>
      <c r="DF64" s="695"/>
      <c r="DG64" s="694"/>
      <c r="DH64" s="689"/>
      <c r="DI64" s="689"/>
      <c r="DJ64" s="689"/>
      <c r="DK64" s="695"/>
      <c r="DL64" s="694"/>
      <c r="DM64" s="689"/>
      <c r="DN64" s="689"/>
      <c r="DO64" s="689"/>
      <c r="DP64" s="695"/>
      <c r="DQ64" s="694"/>
      <c r="DR64" s="689"/>
      <c r="DS64" s="689"/>
      <c r="DT64" s="689"/>
      <c r="DU64" s="695"/>
      <c r="DV64" s="682"/>
      <c r="DW64" s="683"/>
      <c r="DX64" s="683"/>
      <c r="DY64" s="683"/>
      <c r="DZ64" s="696"/>
      <c r="EA64" s="52"/>
    </row>
    <row r="65" spans="1:131" ht="26.25" customHeight="1" x14ac:dyDescent="0.15">
      <c r="A65" s="60" t="s">
        <v>458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82"/>
      <c r="BT65" s="683"/>
      <c r="BU65" s="683"/>
      <c r="BV65" s="683"/>
      <c r="BW65" s="683"/>
      <c r="BX65" s="683"/>
      <c r="BY65" s="683"/>
      <c r="BZ65" s="683"/>
      <c r="CA65" s="683"/>
      <c r="CB65" s="683"/>
      <c r="CC65" s="683"/>
      <c r="CD65" s="683"/>
      <c r="CE65" s="683"/>
      <c r="CF65" s="683"/>
      <c r="CG65" s="684"/>
      <c r="CH65" s="694"/>
      <c r="CI65" s="689"/>
      <c r="CJ65" s="689"/>
      <c r="CK65" s="689"/>
      <c r="CL65" s="695"/>
      <c r="CM65" s="694"/>
      <c r="CN65" s="689"/>
      <c r="CO65" s="689"/>
      <c r="CP65" s="689"/>
      <c r="CQ65" s="695"/>
      <c r="CR65" s="694"/>
      <c r="CS65" s="689"/>
      <c r="CT65" s="689"/>
      <c r="CU65" s="689"/>
      <c r="CV65" s="695"/>
      <c r="CW65" s="694"/>
      <c r="CX65" s="689"/>
      <c r="CY65" s="689"/>
      <c r="CZ65" s="689"/>
      <c r="DA65" s="695"/>
      <c r="DB65" s="694"/>
      <c r="DC65" s="689"/>
      <c r="DD65" s="689"/>
      <c r="DE65" s="689"/>
      <c r="DF65" s="695"/>
      <c r="DG65" s="694"/>
      <c r="DH65" s="689"/>
      <c r="DI65" s="689"/>
      <c r="DJ65" s="689"/>
      <c r="DK65" s="695"/>
      <c r="DL65" s="694"/>
      <c r="DM65" s="689"/>
      <c r="DN65" s="689"/>
      <c r="DO65" s="689"/>
      <c r="DP65" s="695"/>
      <c r="DQ65" s="694"/>
      <c r="DR65" s="689"/>
      <c r="DS65" s="689"/>
      <c r="DT65" s="689"/>
      <c r="DU65" s="695"/>
      <c r="DV65" s="682"/>
      <c r="DW65" s="683"/>
      <c r="DX65" s="683"/>
      <c r="DY65" s="683"/>
      <c r="DZ65" s="696"/>
      <c r="EA65" s="52"/>
    </row>
    <row r="66" spans="1:131" ht="26.25" customHeight="1" x14ac:dyDescent="0.15">
      <c r="A66" s="919" t="s">
        <v>314</v>
      </c>
      <c r="B66" s="920"/>
      <c r="C66" s="920"/>
      <c r="D66" s="920"/>
      <c r="E66" s="920"/>
      <c r="F66" s="920"/>
      <c r="G66" s="920"/>
      <c r="H66" s="920"/>
      <c r="I66" s="920"/>
      <c r="J66" s="920"/>
      <c r="K66" s="920"/>
      <c r="L66" s="920"/>
      <c r="M66" s="920"/>
      <c r="N66" s="920"/>
      <c r="O66" s="920"/>
      <c r="P66" s="921"/>
      <c r="Q66" s="925" t="s">
        <v>462</v>
      </c>
      <c r="R66" s="926"/>
      <c r="S66" s="926"/>
      <c r="T66" s="926"/>
      <c r="U66" s="927"/>
      <c r="V66" s="925" t="s">
        <v>463</v>
      </c>
      <c r="W66" s="926"/>
      <c r="X66" s="926"/>
      <c r="Y66" s="926"/>
      <c r="Z66" s="927"/>
      <c r="AA66" s="925" t="s">
        <v>464</v>
      </c>
      <c r="AB66" s="926"/>
      <c r="AC66" s="926"/>
      <c r="AD66" s="926"/>
      <c r="AE66" s="927"/>
      <c r="AF66" s="947" t="s">
        <v>255</v>
      </c>
      <c r="AG66" s="942"/>
      <c r="AH66" s="942"/>
      <c r="AI66" s="942"/>
      <c r="AJ66" s="948"/>
      <c r="AK66" s="925" t="s">
        <v>395</v>
      </c>
      <c r="AL66" s="920"/>
      <c r="AM66" s="920"/>
      <c r="AN66" s="920"/>
      <c r="AO66" s="921"/>
      <c r="AP66" s="925" t="s">
        <v>370</v>
      </c>
      <c r="AQ66" s="926"/>
      <c r="AR66" s="926"/>
      <c r="AS66" s="926"/>
      <c r="AT66" s="927"/>
      <c r="AU66" s="925" t="s">
        <v>469</v>
      </c>
      <c r="AV66" s="926"/>
      <c r="AW66" s="926"/>
      <c r="AX66" s="926"/>
      <c r="AY66" s="927"/>
      <c r="AZ66" s="925" t="s">
        <v>452</v>
      </c>
      <c r="BA66" s="926"/>
      <c r="BB66" s="926"/>
      <c r="BC66" s="926"/>
      <c r="BD66" s="932"/>
      <c r="BE66" s="59"/>
      <c r="BF66" s="59"/>
      <c r="BG66" s="59"/>
      <c r="BH66" s="59"/>
      <c r="BI66" s="59"/>
      <c r="BJ66" s="59"/>
      <c r="BK66" s="59"/>
      <c r="BL66" s="59"/>
      <c r="BM66" s="59"/>
      <c r="BN66" s="59"/>
      <c r="BO66" s="59"/>
      <c r="BP66" s="59"/>
      <c r="BQ66" s="56">
        <v>60</v>
      </c>
      <c r="BR66" s="77"/>
      <c r="BS66" s="740"/>
      <c r="BT66" s="741"/>
      <c r="BU66" s="741"/>
      <c r="BV66" s="741"/>
      <c r="BW66" s="741"/>
      <c r="BX66" s="741"/>
      <c r="BY66" s="741"/>
      <c r="BZ66" s="741"/>
      <c r="CA66" s="741"/>
      <c r="CB66" s="741"/>
      <c r="CC66" s="741"/>
      <c r="CD66" s="741"/>
      <c r="CE66" s="741"/>
      <c r="CF66" s="741"/>
      <c r="CG66" s="742"/>
      <c r="CH66" s="743"/>
      <c r="CI66" s="744"/>
      <c r="CJ66" s="744"/>
      <c r="CK66" s="744"/>
      <c r="CL66" s="745"/>
      <c r="CM66" s="743"/>
      <c r="CN66" s="744"/>
      <c r="CO66" s="744"/>
      <c r="CP66" s="744"/>
      <c r="CQ66" s="745"/>
      <c r="CR66" s="743"/>
      <c r="CS66" s="744"/>
      <c r="CT66" s="744"/>
      <c r="CU66" s="744"/>
      <c r="CV66" s="745"/>
      <c r="CW66" s="743"/>
      <c r="CX66" s="744"/>
      <c r="CY66" s="744"/>
      <c r="CZ66" s="744"/>
      <c r="DA66" s="745"/>
      <c r="DB66" s="743"/>
      <c r="DC66" s="744"/>
      <c r="DD66" s="744"/>
      <c r="DE66" s="744"/>
      <c r="DF66" s="745"/>
      <c r="DG66" s="743"/>
      <c r="DH66" s="744"/>
      <c r="DI66" s="744"/>
      <c r="DJ66" s="744"/>
      <c r="DK66" s="745"/>
      <c r="DL66" s="743"/>
      <c r="DM66" s="744"/>
      <c r="DN66" s="744"/>
      <c r="DO66" s="744"/>
      <c r="DP66" s="745"/>
      <c r="DQ66" s="743"/>
      <c r="DR66" s="744"/>
      <c r="DS66" s="744"/>
      <c r="DT66" s="744"/>
      <c r="DU66" s="745"/>
      <c r="DV66" s="740"/>
      <c r="DW66" s="741"/>
      <c r="DX66" s="741"/>
      <c r="DY66" s="741"/>
      <c r="DZ66" s="746"/>
      <c r="EA66" s="52"/>
    </row>
    <row r="67" spans="1:131" ht="26.25" customHeight="1" x14ac:dyDescent="0.15">
      <c r="A67" s="922"/>
      <c r="B67" s="923"/>
      <c r="C67" s="923"/>
      <c r="D67" s="923"/>
      <c r="E67" s="923"/>
      <c r="F67" s="923"/>
      <c r="G67" s="923"/>
      <c r="H67" s="923"/>
      <c r="I67" s="923"/>
      <c r="J67" s="923"/>
      <c r="K67" s="923"/>
      <c r="L67" s="923"/>
      <c r="M67" s="923"/>
      <c r="N67" s="923"/>
      <c r="O67" s="923"/>
      <c r="P67" s="924"/>
      <c r="Q67" s="928"/>
      <c r="R67" s="929"/>
      <c r="S67" s="929"/>
      <c r="T67" s="929"/>
      <c r="U67" s="930"/>
      <c r="V67" s="928"/>
      <c r="W67" s="929"/>
      <c r="X67" s="929"/>
      <c r="Y67" s="929"/>
      <c r="Z67" s="930"/>
      <c r="AA67" s="928"/>
      <c r="AB67" s="929"/>
      <c r="AC67" s="929"/>
      <c r="AD67" s="929"/>
      <c r="AE67" s="930"/>
      <c r="AF67" s="949"/>
      <c r="AG67" s="945"/>
      <c r="AH67" s="945"/>
      <c r="AI67" s="945"/>
      <c r="AJ67" s="950"/>
      <c r="AK67" s="951"/>
      <c r="AL67" s="923"/>
      <c r="AM67" s="923"/>
      <c r="AN67" s="923"/>
      <c r="AO67" s="924"/>
      <c r="AP67" s="928"/>
      <c r="AQ67" s="929"/>
      <c r="AR67" s="929"/>
      <c r="AS67" s="929"/>
      <c r="AT67" s="930"/>
      <c r="AU67" s="928"/>
      <c r="AV67" s="929"/>
      <c r="AW67" s="929"/>
      <c r="AX67" s="929"/>
      <c r="AY67" s="930"/>
      <c r="AZ67" s="928"/>
      <c r="BA67" s="929"/>
      <c r="BB67" s="929"/>
      <c r="BC67" s="929"/>
      <c r="BD67" s="934"/>
      <c r="BE67" s="59"/>
      <c r="BF67" s="59"/>
      <c r="BG67" s="59"/>
      <c r="BH67" s="59"/>
      <c r="BI67" s="59"/>
      <c r="BJ67" s="59"/>
      <c r="BK67" s="59"/>
      <c r="BL67" s="59"/>
      <c r="BM67" s="59"/>
      <c r="BN67" s="59"/>
      <c r="BO67" s="59"/>
      <c r="BP67" s="59"/>
      <c r="BQ67" s="56">
        <v>61</v>
      </c>
      <c r="BR67" s="77"/>
      <c r="BS67" s="740"/>
      <c r="BT67" s="741"/>
      <c r="BU67" s="741"/>
      <c r="BV67" s="741"/>
      <c r="BW67" s="741"/>
      <c r="BX67" s="741"/>
      <c r="BY67" s="741"/>
      <c r="BZ67" s="741"/>
      <c r="CA67" s="741"/>
      <c r="CB67" s="741"/>
      <c r="CC67" s="741"/>
      <c r="CD67" s="741"/>
      <c r="CE67" s="741"/>
      <c r="CF67" s="741"/>
      <c r="CG67" s="742"/>
      <c r="CH67" s="743"/>
      <c r="CI67" s="744"/>
      <c r="CJ67" s="744"/>
      <c r="CK67" s="744"/>
      <c r="CL67" s="745"/>
      <c r="CM67" s="743"/>
      <c r="CN67" s="744"/>
      <c r="CO67" s="744"/>
      <c r="CP67" s="744"/>
      <c r="CQ67" s="745"/>
      <c r="CR67" s="743"/>
      <c r="CS67" s="744"/>
      <c r="CT67" s="744"/>
      <c r="CU67" s="744"/>
      <c r="CV67" s="745"/>
      <c r="CW67" s="743"/>
      <c r="CX67" s="744"/>
      <c r="CY67" s="744"/>
      <c r="CZ67" s="744"/>
      <c r="DA67" s="745"/>
      <c r="DB67" s="743"/>
      <c r="DC67" s="744"/>
      <c r="DD67" s="744"/>
      <c r="DE67" s="744"/>
      <c r="DF67" s="745"/>
      <c r="DG67" s="743"/>
      <c r="DH67" s="744"/>
      <c r="DI67" s="744"/>
      <c r="DJ67" s="744"/>
      <c r="DK67" s="745"/>
      <c r="DL67" s="743"/>
      <c r="DM67" s="744"/>
      <c r="DN67" s="744"/>
      <c r="DO67" s="744"/>
      <c r="DP67" s="745"/>
      <c r="DQ67" s="743"/>
      <c r="DR67" s="744"/>
      <c r="DS67" s="744"/>
      <c r="DT67" s="744"/>
      <c r="DU67" s="745"/>
      <c r="DV67" s="740"/>
      <c r="DW67" s="741"/>
      <c r="DX67" s="741"/>
      <c r="DY67" s="741"/>
      <c r="DZ67" s="746"/>
      <c r="EA67" s="52"/>
    </row>
    <row r="68" spans="1:131" ht="26.25" customHeight="1" x14ac:dyDescent="0.15">
      <c r="A68" s="55">
        <v>1</v>
      </c>
      <c r="B68" s="666" t="s">
        <v>265</v>
      </c>
      <c r="C68" s="667"/>
      <c r="D68" s="667"/>
      <c r="E68" s="667"/>
      <c r="F68" s="667"/>
      <c r="G68" s="667"/>
      <c r="H68" s="667"/>
      <c r="I68" s="667"/>
      <c r="J68" s="667"/>
      <c r="K68" s="667"/>
      <c r="L68" s="667"/>
      <c r="M68" s="667"/>
      <c r="N68" s="667"/>
      <c r="O68" s="667"/>
      <c r="P68" s="668"/>
      <c r="Q68" s="669">
        <v>1071</v>
      </c>
      <c r="R68" s="670"/>
      <c r="S68" s="670"/>
      <c r="T68" s="670"/>
      <c r="U68" s="670"/>
      <c r="V68" s="670">
        <v>1071</v>
      </c>
      <c r="W68" s="670"/>
      <c r="X68" s="670"/>
      <c r="Y68" s="670"/>
      <c r="Z68" s="670"/>
      <c r="AA68" s="670">
        <v>0</v>
      </c>
      <c r="AB68" s="670"/>
      <c r="AC68" s="670"/>
      <c r="AD68" s="670"/>
      <c r="AE68" s="670"/>
      <c r="AF68" s="670">
        <v>0</v>
      </c>
      <c r="AG68" s="670"/>
      <c r="AH68" s="670"/>
      <c r="AI68" s="670"/>
      <c r="AJ68" s="670"/>
      <c r="AK68" s="670">
        <v>0</v>
      </c>
      <c r="AL68" s="670"/>
      <c r="AM68" s="670"/>
      <c r="AN68" s="670"/>
      <c r="AO68" s="670"/>
      <c r="AP68" s="670">
        <v>187</v>
      </c>
      <c r="AQ68" s="670"/>
      <c r="AR68" s="670"/>
      <c r="AS68" s="670"/>
      <c r="AT68" s="670"/>
      <c r="AU68" s="670">
        <v>100</v>
      </c>
      <c r="AV68" s="670"/>
      <c r="AW68" s="670"/>
      <c r="AX68" s="670"/>
      <c r="AY68" s="670"/>
      <c r="AZ68" s="676"/>
      <c r="BA68" s="676"/>
      <c r="BB68" s="676"/>
      <c r="BC68" s="676"/>
      <c r="BD68" s="677"/>
      <c r="BE68" s="59"/>
      <c r="BF68" s="59"/>
      <c r="BG68" s="59"/>
      <c r="BH68" s="59"/>
      <c r="BI68" s="59"/>
      <c r="BJ68" s="59"/>
      <c r="BK68" s="59"/>
      <c r="BL68" s="59"/>
      <c r="BM68" s="59"/>
      <c r="BN68" s="59"/>
      <c r="BO68" s="59"/>
      <c r="BP68" s="59"/>
      <c r="BQ68" s="56">
        <v>62</v>
      </c>
      <c r="BR68" s="77"/>
      <c r="BS68" s="740"/>
      <c r="BT68" s="741"/>
      <c r="BU68" s="741"/>
      <c r="BV68" s="741"/>
      <c r="BW68" s="741"/>
      <c r="BX68" s="741"/>
      <c r="BY68" s="741"/>
      <c r="BZ68" s="741"/>
      <c r="CA68" s="741"/>
      <c r="CB68" s="741"/>
      <c r="CC68" s="741"/>
      <c r="CD68" s="741"/>
      <c r="CE68" s="741"/>
      <c r="CF68" s="741"/>
      <c r="CG68" s="742"/>
      <c r="CH68" s="743"/>
      <c r="CI68" s="744"/>
      <c r="CJ68" s="744"/>
      <c r="CK68" s="744"/>
      <c r="CL68" s="745"/>
      <c r="CM68" s="743"/>
      <c r="CN68" s="744"/>
      <c r="CO68" s="744"/>
      <c r="CP68" s="744"/>
      <c r="CQ68" s="745"/>
      <c r="CR68" s="743"/>
      <c r="CS68" s="744"/>
      <c r="CT68" s="744"/>
      <c r="CU68" s="744"/>
      <c r="CV68" s="745"/>
      <c r="CW68" s="743"/>
      <c r="CX68" s="744"/>
      <c r="CY68" s="744"/>
      <c r="CZ68" s="744"/>
      <c r="DA68" s="745"/>
      <c r="DB68" s="743"/>
      <c r="DC68" s="744"/>
      <c r="DD68" s="744"/>
      <c r="DE68" s="744"/>
      <c r="DF68" s="745"/>
      <c r="DG68" s="743"/>
      <c r="DH68" s="744"/>
      <c r="DI68" s="744"/>
      <c r="DJ68" s="744"/>
      <c r="DK68" s="745"/>
      <c r="DL68" s="743"/>
      <c r="DM68" s="744"/>
      <c r="DN68" s="744"/>
      <c r="DO68" s="744"/>
      <c r="DP68" s="745"/>
      <c r="DQ68" s="743"/>
      <c r="DR68" s="744"/>
      <c r="DS68" s="744"/>
      <c r="DT68" s="744"/>
      <c r="DU68" s="745"/>
      <c r="DV68" s="740"/>
      <c r="DW68" s="741"/>
      <c r="DX68" s="741"/>
      <c r="DY68" s="741"/>
      <c r="DZ68" s="746"/>
      <c r="EA68" s="52"/>
    </row>
    <row r="69" spans="1:131" ht="26.25" customHeight="1" x14ac:dyDescent="0.15">
      <c r="A69" s="56">
        <v>2</v>
      </c>
      <c r="B69" s="682" t="s">
        <v>260</v>
      </c>
      <c r="C69" s="683"/>
      <c r="D69" s="683"/>
      <c r="E69" s="683"/>
      <c r="F69" s="683"/>
      <c r="G69" s="683"/>
      <c r="H69" s="683"/>
      <c r="I69" s="683"/>
      <c r="J69" s="683"/>
      <c r="K69" s="683"/>
      <c r="L69" s="683"/>
      <c r="M69" s="683"/>
      <c r="N69" s="683"/>
      <c r="O69" s="683"/>
      <c r="P69" s="684"/>
      <c r="Q69" s="685">
        <v>12</v>
      </c>
      <c r="R69" s="686"/>
      <c r="S69" s="686"/>
      <c r="T69" s="686"/>
      <c r="U69" s="686"/>
      <c r="V69" s="686">
        <v>5</v>
      </c>
      <c r="W69" s="686"/>
      <c r="X69" s="686"/>
      <c r="Y69" s="686"/>
      <c r="Z69" s="686"/>
      <c r="AA69" s="686">
        <v>7</v>
      </c>
      <c r="AB69" s="686"/>
      <c r="AC69" s="686"/>
      <c r="AD69" s="686"/>
      <c r="AE69" s="686"/>
      <c r="AF69" s="686">
        <v>7</v>
      </c>
      <c r="AG69" s="686"/>
      <c r="AH69" s="686"/>
      <c r="AI69" s="686"/>
      <c r="AJ69" s="686"/>
      <c r="AK69" s="686">
        <v>0</v>
      </c>
      <c r="AL69" s="686"/>
      <c r="AM69" s="686"/>
      <c r="AN69" s="686"/>
      <c r="AO69" s="686"/>
      <c r="AP69" s="686" t="s">
        <v>210</v>
      </c>
      <c r="AQ69" s="686"/>
      <c r="AR69" s="686"/>
      <c r="AS69" s="686"/>
      <c r="AT69" s="686"/>
      <c r="AU69" s="686" t="s">
        <v>210</v>
      </c>
      <c r="AV69" s="686"/>
      <c r="AW69" s="686"/>
      <c r="AX69" s="686"/>
      <c r="AY69" s="686"/>
      <c r="AZ69" s="692"/>
      <c r="BA69" s="692"/>
      <c r="BB69" s="692"/>
      <c r="BC69" s="692"/>
      <c r="BD69" s="693"/>
      <c r="BE69" s="59"/>
      <c r="BF69" s="59"/>
      <c r="BG69" s="59"/>
      <c r="BH69" s="59"/>
      <c r="BI69" s="59"/>
      <c r="BJ69" s="59"/>
      <c r="BK69" s="59"/>
      <c r="BL69" s="59"/>
      <c r="BM69" s="59"/>
      <c r="BN69" s="59"/>
      <c r="BO69" s="59"/>
      <c r="BP69" s="59"/>
      <c r="BQ69" s="56">
        <v>63</v>
      </c>
      <c r="BR69" s="77"/>
      <c r="BS69" s="740"/>
      <c r="BT69" s="741"/>
      <c r="BU69" s="741"/>
      <c r="BV69" s="741"/>
      <c r="BW69" s="741"/>
      <c r="BX69" s="741"/>
      <c r="BY69" s="741"/>
      <c r="BZ69" s="741"/>
      <c r="CA69" s="741"/>
      <c r="CB69" s="741"/>
      <c r="CC69" s="741"/>
      <c r="CD69" s="741"/>
      <c r="CE69" s="741"/>
      <c r="CF69" s="741"/>
      <c r="CG69" s="742"/>
      <c r="CH69" s="743"/>
      <c r="CI69" s="744"/>
      <c r="CJ69" s="744"/>
      <c r="CK69" s="744"/>
      <c r="CL69" s="745"/>
      <c r="CM69" s="743"/>
      <c r="CN69" s="744"/>
      <c r="CO69" s="744"/>
      <c r="CP69" s="744"/>
      <c r="CQ69" s="745"/>
      <c r="CR69" s="743"/>
      <c r="CS69" s="744"/>
      <c r="CT69" s="744"/>
      <c r="CU69" s="744"/>
      <c r="CV69" s="745"/>
      <c r="CW69" s="743"/>
      <c r="CX69" s="744"/>
      <c r="CY69" s="744"/>
      <c r="CZ69" s="744"/>
      <c r="DA69" s="745"/>
      <c r="DB69" s="743"/>
      <c r="DC69" s="744"/>
      <c r="DD69" s="744"/>
      <c r="DE69" s="744"/>
      <c r="DF69" s="745"/>
      <c r="DG69" s="743"/>
      <c r="DH69" s="744"/>
      <c r="DI69" s="744"/>
      <c r="DJ69" s="744"/>
      <c r="DK69" s="745"/>
      <c r="DL69" s="743"/>
      <c r="DM69" s="744"/>
      <c r="DN69" s="744"/>
      <c r="DO69" s="744"/>
      <c r="DP69" s="745"/>
      <c r="DQ69" s="743"/>
      <c r="DR69" s="744"/>
      <c r="DS69" s="744"/>
      <c r="DT69" s="744"/>
      <c r="DU69" s="745"/>
      <c r="DV69" s="740"/>
      <c r="DW69" s="741"/>
      <c r="DX69" s="741"/>
      <c r="DY69" s="741"/>
      <c r="DZ69" s="746"/>
      <c r="EA69" s="52"/>
    </row>
    <row r="70" spans="1:131" ht="26.25" customHeight="1" x14ac:dyDescent="0.15">
      <c r="A70" s="56">
        <v>3</v>
      </c>
      <c r="B70" s="682" t="s">
        <v>544</v>
      </c>
      <c r="C70" s="683"/>
      <c r="D70" s="683"/>
      <c r="E70" s="683"/>
      <c r="F70" s="683"/>
      <c r="G70" s="683"/>
      <c r="H70" s="683"/>
      <c r="I70" s="683"/>
      <c r="J70" s="683"/>
      <c r="K70" s="683"/>
      <c r="L70" s="683"/>
      <c r="M70" s="683"/>
      <c r="N70" s="683"/>
      <c r="O70" s="683"/>
      <c r="P70" s="684"/>
      <c r="Q70" s="685">
        <v>50</v>
      </c>
      <c r="R70" s="686"/>
      <c r="S70" s="686"/>
      <c r="T70" s="686"/>
      <c r="U70" s="686"/>
      <c r="V70" s="686">
        <v>50</v>
      </c>
      <c r="W70" s="686"/>
      <c r="X70" s="686"/>
      <c r="Y70" s="686"/>
      <c r="Z70" s="686"/>
      <c r="AA70" s="686">
        <v>0</v>
      </c>
      <c r="AB70" s="686"/>
      <c r="AC70" s="686"/>
      <c r="AD70" s="686"/>
      <c r="AE70" s="686"/>
      <c r="AF70" s="686">
        <v>0</v>
      </c>
      <c r="AG70" s="686"/>
      <c r="AH70" s="686"/>
      <c r="AI70" s="686"/>
      <c r="AJ70" s="686"/>
      <c r="AK70" s="686">
        <v>0</v>
      </c>
      <c r="AL70" s="686"/>
      <c r="AM70" s="686"/>
      <c r="AN70" s="686"/>
      <c r="AO70" s="686"/>
      <c r="AP70" s="686" t="s">
        <v>210</v>
      </c>
      <c r="AQ70" s="686"/>
      <c r="AR70" s="686"/>
      <c r="AS70" s="686"/>
      <c r="AT70" s="686"/>
      <c r="AU70" s="686" t="s">
        <v>210</v>
      </c>
      <c r="AV70" s="686"/>
      <c r="AW70" s="686"/>
      <c r="AX70" s="686"/>
      <c r="AY70" s="686"/>
      <c r="AZ70" s="692"/>
      <c r="BA70" s="692"/>
      <c r="BB70" s="692"/>
      <c r="BC70" s="692"/>
      <c r="BD70" s="693"/>
      <c r="BE70" s="59"/>
      <c r="BF70" s="59"/>
      <c r="BG70" s="59"/>
      <c r="BH70" s="59"/>
      <c r="BI70" s="59"/>
      <c r="BJ70" s="59"/>
      <c r="BK70" s="59"/>
      <c r="BL70" s="59"/>
      <c r="BM70" s="59"/>
      <c r="BN70" s="59"/>
      <c r="BO70" s="59"/>
      <c r="BP70" s="59"/>
      <c r="BQ70" s="56">
        <v>64</v>
      </c>
      <c r="BR70" s="77"/>
      <c r="BS70" s="740"/>
      <c r="BT70" s="741"/>
      <c r="BU70" s="741"/>
      <c r="BV70" s="741"/>
      <c r="BW70" s="741"/>
      <c r="BX70" s="741"/>
      <c r="BY70" s="741"/>
      <c r="BZ70" s="741"/>
      <c r="CA70" s="741"/>
      <c r="CB70" s="741"/>
      <c r="CC70" s="741"/>
      <c r="CD70" s="741"/>
      <c r="CE70" s="741"/>
      <c r="CF70" s="741"/>
      <c r="CG70" s="742"/>
      <c r="CH70" s="743"/>
      <c r="CI70" s="744"/>
      <c r="CJ70" s="744"/>
      <c r="CK70" s="744"/>
      <c r="CL70" s="745"/>
      <c r="CM70" s="743"/>
      <c r="CN70" s="744"/>
      <c r="CO70" s="744"/>
      <c r="CP70" s="744"/>
      <c r="CQ70" s="745"/>
      <c r="CR70" s="743"/>
      <c r="CS70" s="744"/>
      <c r="CT70" s="744"/>
      <c r="CU70" s="744"/>
      <c r="CV70" s="745"/>
      <c r="CW70" s="743"/>
      <c r="CX70" s="744"/>
      <c r="CY70" s="744"/>
      <c r="CZ70" s="744"/>
      <c r="DA70" s="745"/>
      <c r="DB70" s="743"/>
      <c r="DC70" s="744"/>
      <c r="DD70" s="744"/>
      <c r="DE70" s="744"/>
      <c r="DF70" s="745"/>
      <c r="DG70" s="743"/>
      <c r="DH70" s="744"/>
      <c r="DI70" s="744"/>
      <c r="DJ70" s="744"/>
      <c r="DK70" s="745"/>
      <c r="DL70" s="743"/>
      <c r="DM70" s="744"/>
      <c r="DN70" s="744"/>
      <c r="DO70" s="744"/>
      <c r="DP70" s="745"/>
      <c r="DQ70" s="743"/>
      <c r="DR70" s="744"/>
      <c r="DS70" s="744"/>
      <c r="DT70" s="744"/>
      <c r="DU70" s="745"/>
      <c r="DV70" s="740"/>
      <c r="DW70" s="741"/>
      <c r="DX70" s="741"/>
      <c r="DY70" s="741"/>
      <c r="DZ70" s="746"/>
      <c r="EA70" s="52"/>
    </row>
    <row r="71" spans="1:131" ht="26.25" customHeight="1" x14ac:dyDescent="0.15">
      <c r="A71" s="56">
        <v>4</v>
      </c>
      <c r="B71" s="682" t="s">
        <v>412</v>
      </c>
      <c r="C71" s="683"/>
      <c r="D71" s="683"/>
      <c r="E71" s="683"/>
      <c r="F71" s="683"/>
      <c r="G71" s="683"/>
      <c r="H71" s="683"/>
      <c r="I71" s="683"/>
      <c r="J71" s="683"/>
      <c r="K71" s="683"/>
      <c r="L71" s="683"/>
      <c r="M71" s="683"/>
      <c r="N71" s="683"/>
      <c r="O71" s="683"/>
      <c r="P71" s="684"/>
      <c r="Q71" s="685">
        <v>61</v>
      </c>
      <c r="R71" s="686"/>
      <c r="S71" s="686"/>
      <c r="T71" s="686"/>
      <c r="U71" s="686"/>
      <c r="V71" s="686">
        <v>61</v>
      </c>
      <c r="W71" s="686"/>
      <c r="X71" s="686"/>
      <c r="Y71" s="686"/>
      <c r="Z71" s="686"/>
      <c r="AA71" s="686">
        <v>0</v>
      </c>
      <c r="AB71" s="686"/>
      <c r="AC71" s="686"/>
      <c r="AD71" s="686"/>
      <c r="AE71" s="686"/>
      <c r="AF71" s="686">
        <v>0</v>
      </c>
      <c r="AG71" s="686"/>
      <c r="AH71" s="686"/>
      <c r="AI71" s="686"/>
      <c r="AJ71" s="686"/>
      <c r="AK71" s="686">
        <v>0</v>
      </c>
      <c r="AL71" s="686"/>
      <c r="AM71" s="686"/>
      <c r="AN71" s="686"/>
      <c r="AO71" s="686"/>
      <c r="AP71" s="686" t="s">
        <v>210</v>
      </c>
      <c r="AQ71" s="686"/>
      <c r="AR71" s="686"/>
      <c r="AS71" s="686"/>
      <c r="AT71" s="686"/>
      <c r="AU71" s="686" t="s">
        <v>210</v>
      </c>
      <c r="AV71" s="686"/>
      <c r="AW71" s="686"/>
      <c r="AX71" s="686"/>
      <c r="AY71" s="686"/>
      <c r="AZ71" s="692"/>
      <c r="BA71" s="692"/>
      <c r="BB71" s="692"/>
      <c r="BC71" s="692"/>
      <c r="BD71" s="693"/>
      <c r="BE71" s="59"/>
      <c r="BF71" s="59"/>
      <c r="BG71" s="59"/>
      <c r="BH71" s="59"/>
      <c r="BI71" s="59"/>
      <c r="BJ71" s="59"/>
      <c r="BK71" s="59"/>
      <c r="BL71" s="59"/>
      <c r="BM71" s="59"/>
      <c r="BN71" s="59"/>
      <c r="BO71" s="59"/>
      <c r="BP71" s="59"/>
      <c r="BQ71" s="56">
        <v>65</v>
      </c>
      <c r="BR71" s="77"/>
      <c r="BS71" s="740"/>
      <c r="BT71" s="741"/>
      <c r="BU71" s="741"/>
      <c r="BV71" s="741"/>
      <c r="BW71" s="741"/>
      <c r="BX71" s="741"/>
      <c r="BY71" s="741"/>
      <c r="BZ71" s="741"/>
      <c r="CA71" s="741"/>
      <c r="CB71" s="741"/>
      <c r="CC71" s="741"/>
      <c r="CD71" s="741"/>
      <c r="CE71" s="741"/>
      <c r="CF71" s="741"/>
      <c r="CG71" s="742"/>
      <c r="CH71" s="743"/>
      <c r="CI71" s="744"/>
      <c r="CJ71" s="744"/>
      <c r="CK71" s="744"/>
      <c r="CL71" s="745"/>
      <c r="CM71" s="743"/>
      <c r="CN71" s="744"/>
      <c r="CO71" s="744"/>
      <c r="CP71" s="744"/>
      <c r="CQ71" s="745"/>
      <c r="CR71" s="743"/>
      <c r="CS71" s="744"/>
      <c r="CT71" s="744"/>
      <c r="CU71" s="744"/>
      <c r="CV71" s="745"/>
      <c r="CW71" s="743"/>
      <c r="CX71" s="744"/>
      <c r="CY71" s="744"/>
      <c r="CZ71" s="744"/>
      <c r="DA71" s="745"/>
      <c r="DB71" s="743"/>
      <c r="DC71" s="744"/>
      <c r="DD71" s="744"/>
      <c r="DE71" s="744"/>
      <c r="DF71" s="745"/>
      <c r="DG71" s="743"/>
      <c r="DH71" s="744"/>
      <c r="DI71" s="744"/>
      <c r="DJ71" s="744"/>
      <c r="DK71" s="745"/>
      <c r="DL71" s="743"/>
      <c r="DM71" s="744"/>
      <c r="DN71" s="744"/>
      <c r="DO71" s="744"/>
      <c r="DP71" s="745"/>
      <c r="DQ71" s="743"/>
      <c r="DR71" s="744"/>
      <c r="DS71" s="744"/>
      <c r="DT71" s="744"/>
      <c r="DU71" s="745"/>
      <c r="DV71" s="740"/>
      <c r="DW71" s="741"/>
      <c r="DX71" s="741"/>
      <c r="DY71" s="741"/>
      <c r="DZ71" s="746"/>
      <c r="EA71" s="52"/>
    </row>
    <row r="72" spans="1:131" ht="26.25" customHeight="1" x14ac:dyDescent="0.15">
      <c r="A72" s="56">
        <v>5</v>
      </c>
      <c r="B72" s="682" t="s">
        <v>447</v>
      </c>
      <c r="C72" s="683"/>
      <c r="D72" s="683"/>
      <c r="E72" s="683"/>
      <c r="F72" s="683"/>
      <c r="G72" s="683"/>
      <c r="H72" s="683"/>
      <c r="I72" s="683"/>
      <c r="J72" s="683"/>
      <c r="K72" s="683"/>
      <c r="L72" s="683"/>
      <c r="M72" s="683"/>
      <c r="N72" s="683"/>
      <c r="O72" s="683"/>
      <c r="P72" s="684"/>
      <c r="Q72" s="685">
        <v>912</v>
      </c>
      <c r="R72" s="686"/>
      <c r="S72" s="686"/>
      <c r="T72" s="686"/>
      <c r="U72" s="686"/>
      <c r="V72" s="686">
        <v>912</v>
      </c>
      <c r="W72" s="686"/>
      <c r="X72" s="686"/>
      <c r="Y72" s="686"/>
      <c r="Z72" s="686"/>
      <c r="AA72" s="686">
        <v>0</v>
      </c>
      <c r="AB72" s="686"/>
      <c r="AC72" s="686"/>
      <c r="AD72" s="686"/>
      <c r="AE72" s="686"/>
      <c r="AF72" s="686">
        <v>0</v>
      </c>
      <c r="AG72" s="686"/>
      <c r="AH72" s="686"/>
      <c r="AI72" s="686"/>
      <c r="AJ72" s="686"/>
      <c r="AK72" s="686">
        <v>0</v>
      </c>
      <c r="AL72" s="686"/>
      <c r="AM72" s="686"/>
      <c r="AN72" s="686"/>
      <c r="AO72" s="686"/>
      <c r="AP72" s="686">
        <v>384</v>
      </c>
      <c r="AQ72" s="686"/>
      <c r="AR72" s="686"/>
      <c r="AS72" s="686"/>
      <c r="AT72" s="686"/>
      <c r="AU72" s="686">
        <v>16</v>
      </c>
      <c r="AV72" s="686"/>
      <c r="AW72" s="686"/>
      <c r="AX72" s="686"/>
      <c r="AY72" s="686"/>
      <c r="AZ72" s="692"/>
      <c r="BA72" s="692"/>
      <c r="BB72" s="692"/>
      <c r="BC72" s="692"/>
      <c r="BD72" s="693"/>
      <c r="BE72" s="59"/>
      <c r="BF72" s="59"/>
      <c r="BG72" s="59"/>
      <c r="BH72" s="59"/>
      <c r="BI72" s="59"/>
      <c r="BJ72" s="59"/>
      <c r="BK72" s="59"/>
      <c r="BL72" s="59"/>
      <c r="BM72" s="59"/>
      <c r="BN72" s="59"/>
      <c r="BO72" s="59"/>
      <c r="BP72" s="59"/>
      <c r="BQ72" s="56">
        <v>66</v>
      </c>
      <c r="BR72" s="77"/>
      <c r="BS72" s="740"/>
      <c r="BT72" s="741"/>
      <c r="BU72" s="741"/>
      <c r="BV72" s="741"/>
      <c r="BW72" s="741"/>
      <c r="BX72" s="741"/>
      <c r="BY72" s="741"/>
      <c r="BZ72" s="741"/>
      <c r="CA72" s="741"/>
      <c r="CB72" s="741"/>
      <c r="CC72" s="741"/>
      <c r="CD72" s="741"/>
      <c r="CE72" s="741"/>
      <c r="CF72" s="741"/>
      <c r="CG72" s="742"/>
      <c r="CH72" s="743"/>
      <c r="CI72" s="744"/>
      <c r="CJ72" s="744"/>
      <c r="CK72" s="744"/>
      <c r="CL72" s="745"/>
      <c r="CM72" s="743"/>
      <c r="CN72" s="744"/>
      <c r="CO72" s="744"/>
      <c r="CP72" s="744"/>
      <c r="CQ72" s="745"/>
      <c r="CR72" s="743"/>
      <c r="CS72" s="744"/>
      <c r="CT72" s="744"/>
      <c r="CU72" s="744"/>
      <c r="CV72" s="745"/>
      <c r="CW72" s="743"/>
      <c r="CX72" s="744"/>
      <c r="CY72" s="744"/>
      <c r="CZ72" s="744"/>
      <c r="DA72" s="745"/>
      <c r="DB72" s="743"/>
      <c r="DC72" s="744"/>
      <c r="DD72" s="744"/>
      <c r="DE72" s="744"/>
      <c r="DF72" s="745"/>
      <c r="DG72" s="743"/>
      <c r="DH72" s="744"/>
      <c r="DI72" s="744"/>
      <c r="DJ72" s="744"/>
      <c r="DK72" s="745"/>
      <c r="DL72" s="743"/>
      <c r="DM72" s="744"/>
      <c r="DN72" s="744"/>
      <c r="DO72" s="744"/>
      <c r="DP72" s="745"/>
      <c r="DQ72" s="743"/>
      <c r="DR72" s="744"/>
      <c r="DS72" s="744"/>
      <c r="DT72" s="744"/>
      <c r="DU72" s="745"/>
      <c r="DV72" s="740"/>
      <c r="DW72" s="741"/>
      <c r="DX72" s="741"/>
      <c r="DY72" s="741"/>
      <c r="DZ72" s="746"/>
      <c r="EA72" s="52"/>
    </row>
    <row r="73" spans="1:131" ht="26.25" customHeight="1" x14ac:dyDescent="0.15">
      <c r="A73" s="56">
        <v>6</v>
      </c>
      <c r="B73" s="682" t="s">
        <v>204</v>
      </c>
      <c r="C73" s="683"/>
      <c r="D73" s="683"/>
      <c r="E73" s="683"/>
      <c r="F73" s="683"/>
      <c r="G73" s="683"/>
      <c r="H73" s="683"/>
      <c r="I73" s="683"/>
      <c r="J73" s="683"/>
      <c r="K73" s="683"/>
      <c r="L73" s="683"/>
      <c r="M73" s="683"/>
      <c r="N73" s="683"/>
      <c r="O73" s="683"/>
      <c r="P73" s="684"/>
      <c r="Q73" s="685">
        <v>131</v>
      </c>
      <c r="R73" s="686"/>
      <c r="S73" s="686"/>
      <c r="T73" s="686"/>
      <c r="U73" s="686"/>
      <c r="V73" s="686">
        <v>122</v>
      </c>
      <c r="W73" s="686"/>
      <c r="X73" s="686"/>
      <c r="Y73" s="686"/>
      <c r="Z73" s="686"/>
      <c r="AA73" s="686">
        <v>9</v>
      </c>
      <c r="AB73" s="686"/>
      <c r="AC73" s="686"/>
      <c r="AD73" s="686"/>
      <c r="AE73" s="686"/>
      <c r="AF73" s="686">
        <v>9</v>
      </c>
      <c r="AG73" s="686"/>
      <c r="AH73" s="686"/>
      <c r="AI73" s="686"/>
      <c r="AJ73" s="686"/>
      <c r="AK73" s="686">
        <v>0</v>
      </c>
      <c r="AL73" s="686"/>
      <c r="AM73" s="686"/>
      <c r="AN73" s="686"/>
      <c r="AO73" s="686"/>
      <c r="AP73" s="686" t="s">
        <v>210</v>
      </c>
      <c r="AQ73" s="686"/>
      <c r="AR73" s="686"/>
      <c r="AS73" s="686"/>
      <c r="AT73" s="686"/>
      <c r="AU73" s="686" t="s">
        <v>210</v>
      </c>
      <c r="AV73" s="686"/>
      <c r="AW73" s="686"/>
      <c r="AX73" s="686"/>
      <c r="AY73" s="686"/>
      <c r="AZ73" s="692"/>
      <c r="BA73" s="692"/>
      <c r="BB73" s="692"/>
      <c r="BC73" s="692"/>
      <c r="BD73" s="693"/>
      <c r="BE73" s="59"/>
      <c r="BF73" s="59"/>
      <c r="BG73" s="59"/>
      <c r="BH73" s="59"/>
      <c r="BI73" s="59"/>
      <c r="BJ73" s="59"/>
      <c r="BK73" s="59"/>
      <c r="BL73" s="59"/>
      <c r="BM73" s="59"/>
      <c r="BN73" s="59"/>
      <c r="BO73" s="59"/>
      <c r="BP73" s="59"/>
      <c r="BQ73" s="56">
        <v>67</v>
      </c>
      <c r="BR73" s="77"/>
      <c r="BS73" s="740"/>
      <c r="BT73" s="741"/>
      <c r="BU73" s="741"/>
      <c r="BV73" s="741"/>
      <c r="BW73" s="741"/>
      <c r="BX73" s="741"/>
      <c r="BY73" s="741"/>
      <c r="BZ73" s="741"/>
      <c r="CA73" s="741"/>
      <c r="CB73" s="741"/>
      <c r="CC73" s="741"/>
      <c r="CD73" s="741"/>
      <c r="CE73" s="741"/>
      <c r="CF73" s="741"/>
      <c r="CG73" s="742"/>
      <c r="CH73" s="743"/>
      <c r="CI73" s="744"/>
      <c r="CJ73" s="744"/>
      <c r="CK73" s="744"/>
      <c r="CL73" s="745"/>
      <c r="CM73" s="743"/>
      <c r="CN73" s="744"/>
      <c r="CO73" s="744"/>
      <c r="CP73" s="744"/>
      <c r="CQ73" s="745"/>
      <c r="CR73" s="743"/>
      <c r="CS73" s="744"/>
      <c r="CT73" s="744"/>
      <c r="CU73" s="744"/>
      <c r="CV73" s="745"/>
      <c r="CW73" s="743"/>
      <c r="CX73" s="744"/>
      <c r="CY73" s="744"/>
      <c r="CZ73" s="744"/>
      <c r="DA73" s="745"/>
      <c r="DB73" s="743"/>
      <c r="DC73" s="744"/>
      <c r="DD73" s="744"/>
      <c r="DE73" s="744"/>
      <c r="DF73" s="745"/>
      <c r="DG73" s="743"/>
      <c r="DH73" s="744"/>
      <c r="DI73" s="744"/>
      <c r="DJ73" s="744"/>
      <c r="DK73" s="745"/>
      <c r="DL73" s="743"/>
      <c r="DM73" s="744"/>
      <c r="DN73" s="744"/>
      <c r="DO73" s="744"/>
      <c r="DP73" s="745"/>
      <c r="DQ73" s="743"/>
      <c r="DR73" s="744"/>
      <c r="DS73" s="744"/>
      <c r="DT73" s="744"/>
      <c r="DU73" s="745"/>
      <c r="DV73" s="740"/>
      <c r="DW73" s="741"/>
      <c r="DX73" s="741"/>
      <c r="DY73" s="741"/>
      <c r="DZ73" s="746"/>
      <c r="EA73" s="52"/>
    </row>
    <row r="74" spans="1:131" ht="26.25" customHeight="1" x14ac:dyDescent="0.15">
      <c r="A74" s="56">
        <v>7</v>
      </c>
      <c r="B74" s="682" t="s">
        <v>545</v>
      </c>
      <c r="C74" s="683"/>
      <c r="D74" s="683"/>
      <c r="E74" s="683"/>
      <c r="F74" s="683"/>
      <c r="G74" s="683"/>
      <c r="H74" s="683"/>
      <c r="I74" s="683"/>
      <c r="J74" s="683"/>
      <c r="K74" s="683"/>
      <c r="L74" s="683"/>
      <c r="M74" s="683"/>
      <c r="N74" s="683"/>
      <c r="O74" s="683"/>
      <c r="P74" s="684"/>
      <c r="Q74" s="685">
        <v>5084</v>
      </c>
      <c r="R74" s="686"/>
      <c r="S74" s="686"/>
      <c r="T74" s="686"/>
      <c r="U74" s="686"/>
      <c r="V74" s="686">
        <v>4696</v>
      </c>
      <c r="W74" s="686"/>
      <c r="X74" s="686"/>
      <c r="Y74" s="686"/>
      <c r="Z74" s="686"/>
      <c r="AA74" s="686">
        <v>388</v>
      </c>
      <c r="AB74" s="686"/>
      <c r="AC74" s="686"/>
      <c r="AD74" s="686"/>
      <c r="AE74" s="686"/>
      <c r="AF74" s="686">
        <v>388</v>
      </c>
      <c r="AG74" s="686"/>
      <c r="AH74" s="686"/>
      <c r="AI74" s="686"/>
      <c r="AJ74" s="686"/>
      <c r="AK74" s="686">
        <v>3</v>
      </c>
      <c r="AL74" s="686"/>
      <c r="AM74" s="686"/>
      <c r="AN74" s="686"/>
      <c r="AO74" s="686"/>
      <c r="AP74" s="686" t="s">
        <v>210</v>
      </c>
      <c r="AQ74" s="686"/>
      <c r="AR74" s="686"/>
      <c r="AS74" s="686"/>
      <c r="AT74" s="686"/>
      <c r="AU74" s="686" t="s">
        <v>210</v>
      </c>
      <c r="AV74" s="686"/>
      <c r="AW74" s="686"/>
      <c r="AX74" s="686"/>
      <c r="AY74" s="686"/>
      <c r="AZ74" s="692"/>
      <c r="BA74" s="692"/>
      <c r="BB74" s="692"/>
      <c r="BC74" s="692"/>
      <c r="BD74" s="693"/>
      <c r="BE74" s="59"/>
      <c r="BF74" s="59"/>
      <c r="BG74" s="59"/>
      <c r="BH74" s="59"/>
      <c r="BI74" s="59"/>
      <c r="BJ74" s="59"/>
      <c r="BK74" s="59"/>
      <c r="BL74" s="59"/>
      <c r="BM74" s="59"/>
      <c r="BN74" s="59"/>
      <c r="BO74" s="59"/>
      <c r="BP74" s="59"/>
      <c r="BQ74" s="56">
        <v>68</v>
      </c>
      <c r="BR74" s="77"/>
      <c r="BS74" s="740"/>
      <c r="BT74" s="741"/>
      <c r="BU74" s="741"/>
      <c r="BV74" s="741"/>
      <c r="BW74" s="741"/>
      <c r="BX74" s="741"/>
      <c r="BY74" s="741"/>
      <c r="BZ74" s="741"/>
      <c r="CA74" s="741"/>
      <c r="CB74" s="741"/>
      <c r="CC74" s="741"/>
      <c r="CD74" s="741"/>
      <c r="CE74" s="741"/>
      <c r="CF74" s="741"/>
      <c r="CG74" s="742"/>
      <c r="CH74" s="743"/>
      <c r="CI74" s="744"/>
      <c r="CJ74" s="744"/>
      <c r="CK74" s="744"/>
      <c r="CL74" s="745"/>
      <c r="CM74" s="743"/>
      <c r="CN74" s="744"/>
      <c r="CO74" s="744"/>
      <c r="CP74" s="744"/>
      <c r="CQ74" s="745"/>
      <c r="CR74" s="743"/>
      <c r="CS74" s="744"/>
      <c r="CT74" s="744"/>
      <c r="CU74" s="744"/>
      <c r="CV74" s="745"/>
      <c r="CW74" s="743"/>
      <c r="CX74" s="744"/>
      <c r="CY74" s="744"/>
      <c r="CZ74" s="744"/>
      <c r="DA74" s="745"/>
      <c r="DB74" s="743"/>
      <c r="DC74" s="744"/>
      <c r="DD74" s="744"/>
      <c r="DE74" s="744"/>
      <c r="DF74" s="745"/>
      <c r="DG74" s="743"/>
      <c r="DH74" s="744"/>
      <c r="DI74" s="744"/>
      <c r="DJ74" s="744"/>
      <c r="DK74" s="745"/>
      <c r="DL74" s="743"/>
      <c r="DM74" s="744"/>
      <c r="DN74" s="744"/>
      <c r="DO74" s="744"/>
      <c r="DP74" s="745"/>
      <c r="DQ74" s="743"/>
      <c r="DR74" s="744"/>
      <c r="DS74" s="744"/>
      <c r="DT74" s="744"/>
      <c r="DU74" s="745"/>
      <c r="DV74" s="740"/>
      <c r="DW74" s="741"/>
      <c r="DX74" s="741"/>
      <c r="DY74" s="741"/>
      <c r="DZ74" s="746"/>
      <c r="EA74" s="52"/>
    </row>
    <row r="75" spans="1:131" ht="26.25" customHeight="1" x14ac:dyDescent="0.15">
      <c r="A75" s="56">
        <v>8</v>
      </c>
      <c r="B75" s="682" t="s">
        <v>546</v>
      </c>
      <c r="C75" s="683"/>
      <c r="D75" s="683"/>
      <c r="E75" s="683"/>
      <c r="F75" s="683"/>
      <c r="G75" s="683"/>
      <c r="H75" s="683"/>
      <c r="I75" s="683"/>
      <c r="J75" s="683"/>
      <c r="K75" s="683"/>
      <c r="L75" s="683"/>
      <c r="M75" s="683"/>
      <c r="N75" s="683"/>
      <c r="O75" s="683"/>
      <c r="P75" s="684"/>
      <c r="Q75" s="694">
        <v>7</v>
      </c>
      <c r="R75" s="689"/>
      <c r="S75" s="689"/>
      <c r="T75" s="689"/>
      <c r="U75" s="691"/>
      <c r="V75" s="687">
        <v>7</v>
      </c>
      <c r="W75" s="689"/>
      <c r="X75" s="689"/>
      <c r="Y75" s="689"/>
      <c r="Z75" s="691"/>
      <c r="AA75" s="687">
        <v>0</v>
      </c>
      <c r="AB75" s="689"/>
      <c r="AC75" s="689"/>
      <c r="AD75" s="689"/>
      <c r="AE75" s="691"/>
      <c r="AF75" s="687">
        <v>0</v>
      </c>
      <c r="AG75" s="689"/>
      <c r="AH75" s="689"/>
      <c r="AI75" s="689"/>
      <c r="AJ75" s="691"/>
      <c r="AK75" s="687">
        <v>0</v>
      </c>
      <c r="AL75" s="689"/>
      <c r="AM75" s="689"/>
      <c r="AN75" s="689"/>
      <c r="AO75" s="691"/>
      <c r="AP75" s="687" t="s">
        <v>210</v>
      </c>
      <c r="AQ75" s="689"/>
      <c r="AR75" s="689"/>
      <c r="AS75" s="689"/>
      <c r="AT75" s="691"/>
      <c r="AU75" s="687" t="s">
        <v>210</v>
      </c>
      <c r="AV75" s="689"/>
      <c r="AW75" s="689"/>
      <c r="AX75" s="689"/>
      <c r="AY75" s="691"/>
      <c r="AZ75" s="692"/>
      <c r="BA75" s="692"/>
      <c r="BB75" s="692"/>
      <c r="BC75" s="692"/>
      <c r="BD75" s="693"/>
      <c r="BE75" s="59"/>
      <c r="BF75" s="59"/>
      <c r="BG75" s="59"/>
      <c r="BH75" s="59"/>
      <c r="BI75" s="59"/>
      <c r="BJ75" s="59"/>
      <c r="BK75" s="59"/>
      <c r="BL75" s="59"/>
      <c r="BM75" s="59"/>
      <c r="BN75" s="59"/>
      <c r="BO75" s="59"/>
      <c r="BP75" s="59"/>
      <c r="BQ75" s="56">
        <v>69</v>
      </c>
      <c r="BR75" s="77"/>
      <c r="BS75" s="740"/>
      <c r="BT75" s="741"/>
      <c r="BU75" s="741"/>
      <c r="BV75" s="741"/>
      <c r="BW75" s="741"/>
      <c r="BX75" s="741"/>
      <c r="BY75" s="741"/>
      <c r="BZ75" s="741"/>
      <c r="CA75" s="741"/>
      <c r="CB75" s="741"/>
      <c r="CC75" s="741"/>
      <c r="CD75" s="741"/>
      <c r="CE75" s="741"/>
      <c r="CF75" s="741"/>
      <c r="CG75" s="742"/>
      <c r="CH75" s="743"/>
      <c r="CI75" s="744"/>
      <c r="CJ75" s="744"/>
      <c r="CK75" s="744"/>
      <c r="CL75" s="745"/>
      <c r="CM75" s="743"/>
      <c r="CN75" s="744"/>
      <c r="CO75" s="744"/>
      <c r="CP75" s="744"/>
      <c r="CQ75" s="745"/>
      <c r="CR75" s="743"/>
      <c r="CS75" s="744"/>
      <c r="CT75" s="744"/>
      <c r="CU75" s="744"/>
      <c r="CV75" s="745"/>
      <c r="CW75" s="743"/>
      <c r="CX75" s="744"/>
      <c r="CY75" s="744"/>
      <c r="CZ75" s="744"/>
      <c r="DA75" s="745"/>
      <c r="DB75" s="743"/>
      <c r="DC75" s="744"/>
      <c r="DD75" s="744"/>
      <c r="DE75" s="744"/>
      <c r="DF75" s="745"/>
      <c r="DG75" s="743"/>
      <c r="DH75" s="744"/>
      <c r="DI75" s="744"/>
      <c r="DJ75" s="744"/>
      <c r="DK75" s="745"/>
      <c r="DL75" s="743"/>
      <c r="DM75" s="744"/>
      <c r="DN75" s="744"/>
      <c r="DO75" s="744"/>
      <c r="DP75" s="745"/>
      <c r="DQ75" s="743"/>
      <c r="DR75" s="744"/>
      <c r="DS75" s="744"/>
      <c r="DT75" s="744"/>
      <c r="DU75" s="745"/>
      <c r="DV75" s="740"/>
      <c r="DW75" s="741"/>
      <c r="DX75" s="741"/>
      <c r="DY75" s="741"/>
      <c r="DZ75" s="746"/>
      <c r="EA75" s="52"/>
    </row>
    <row r="76" spans="1:131" ht="26.25" customHeight="1" x14ac:dyDescent="0.15">
      <c r="A76" s="56">
        <v>9</v>
      </c>
      <c r="B76" s="682" t="s">
        <v>107</v>
      </c>
      <c r="C76" s="683"/>
      <c r="D76" s="683"/>
      <c r="E76" s="683"/>
      <c r="F76" s="683"/>
      <c r="G76" s="683"/>
      <c r="H76" s="683"/>
      <c r="I76" s="683"/>
      <c r="J76" s="683"/>
      <c r="K76" s="683"/>
      <c r="L76" s="683"/>
      <c r="M76" s="683"/>
      <c r="N76" s="683"/>
      <c r="O76" s="683"/>
      <c r="P76" s="684"/>
      <c r="Q76" s="694">
        <v>61</v>
      </c>
      <c r="R76" s="689"/>
      <c r="S76" s="689"/>
      <c r="T76" s="689"/>
      <c r="U76" s="691"/>
      <c r="V76" s="687">
        <v>51</v>
      </c>
      <c r="W76" s="689"/>
      <c r="X76" s="689"/>
      <c r="Y76" s="689"/>
      <c r="Z76" s="691"/>
      <c r="AA76" s="687">
        <v>10</v>
      </c>
      <c r="AB76" s="689"/>
      <c r="AC76" s="689"/>
      <c r="AD76" s="689"/>
      <c r="AE76" s="691"/>
      <c r="AF76" s="687">
        <v>10</v>
      </c>
      <c r="AG76" s="689"/>
      <c r="AH76" s="689"/>
      <c r="AI76" s="689"/>
      <c r="AJ76" s="691"/>
      <c r="AK76" s="687">
        <v>0</v>
      </c>
      <c r="AL76" s="689"/>
      <c r="AM76" s="689"/>
      <c r="AN76" s="689"/>
      <c r="AO76" s="691"/>
      <c r="AP76" s="687" t="s">
        <v>210</v>
      </c>
      <c r="AQ76" s="689"/>
      <c r="AR76" s="689"/>
      <c r="AS76" s="689"/>
      <c r="AT76" s="691"/>
      <c r="AU76" s="687" t="s">
        <v>210</v>
      </c>
      <c r="AV76" s="689"/>
      <c r="AW76" s="689"/>
      <c r="AX76" s="689"/>
      <c r="AY76" s="691"/>
      <c r="AZ76" s="692"/>
      <c r="BA76" s="692"/>
      <c r="BB76" s="692"/>
      <c r="BC76" s="692"/>
      <c r="BD76" s="693"/>
      <c r="BE76" s="59"/>
      <c r="BF76" s="59"/>
      <c r="BG76" s="59"/>
      <c r="BH76" s="59"/>
      <c r="BI76" s="59"/>
      <c r="BJ76" s="59"/>
      <c r="BK76" s="59"/>
      <c r="BL76" s="59"/>
      <c r="BM76" s="59"/>
      <c r="BN76" s="59"/>
      <c r="BO76" s="59"/>
      <c r="BP76" s="59"/>
      <c r="BQ76" s="56">
        <v>70</v>
      </c>
      <c r="BR76" s="77"/>
      <c r="BS76" s="740"/>
      <c r="BT76" s="741"/>
      <c r="BU76" s="741"/>
      <c r="BV76" s="741"/>
      <c r="BW76" s="741"/>
      <c r="BX76" s="741"/>
      <c r="BY76" s="741"/>
      <c r="BZ76" s="741"/>
      <c r="CA76" s="741"/>
      <c r="CB76" s="741"/>
      <c r="CC76" s="741"/>
      <c r="CD76" s="741"/>
      <c r="CE76" s="741"/>
      <c r="CF76" s="741"/>
      <c r="CG76" s="742"/>
      <c r="CH76" s="743"/>
      <c r="CI76" s="744"/>
      <c r="CJ76" s="744"/>
      <c r="CK76" s="744"/>
      <c r="CL76" s="745"/>
      <c r="CM76" s="743"/>
      <c r="CN76" s="744"/>
      <c r="CO76" s="744"/>
      <c r="CP76" s="744"/>
      <c r="CQ76" s="745"/>
      <c r="CR76" s="743"/>
      <c r="CS76" s="744"/>
      <c r="CT76" s="744"/>
      <c r="CU76" s="744"/>
      <c r="CV76" s="745"/>
      <c r="CW76" s="743"/>
      <c r="CX76" s="744"/>
      <c r="CY76" s="744"/>
      <c r="CZ76" s="744"/>
      <c r="DA76" s="745"/>
      <c r="DB76" s="743"/>
      <c r="DC76" s="744"/>
      <c r="DD76" s="744"/>
      <c r="DE76" s="744"/>
      <c r="DF76" s="745"/>
      <c r="DG76" s="743"/>
      <c r="DH76" s="744"/>
      <c r="DI76" s="744"/>
      <c r="DJ76" s="744"/>
      <c r="DK76" s="745"/>
      <c r="DL76" s="743"/>
      <c r="DM76" s="744"/>
      <c r="DN76" s="744"/>
      <c r="DO76" s="744"/>
      <c r="DP76" s="745"/>
      <c r="DQ76" s="743"/>
      <c r="DR76" s="744"/>
      <c r="DS76" s="744"/>
      <c r="DT76" s="744"/>
      <c r="DU76" s="745"/>
      <c r="DV76" s="740"/>
      <c r="DW76" s="741"/>
      <c r="DX76" s="741"/>
      <c r="DY76" s="741"/>
      <c r="DZ76" s="746"/>
      <c r="EA76" s="52"/>
    </row>
    <row r="77" spans="1:131" ht="26.25" customHeight="1" x14ac:dyDescent="0.15">
      <c r="A77" s="56">
        <v>10</v>
      </c>
      <c r="B77" s="682" t="s">
        <v>34</v>
      </c>
      <c r="C77" s="683"/>
      <c r="D77" s="683"/>
      <c r="E77" s="683"/>
      <c r="F77" s="683"/>
      <c r="G77" s="683"/>
      <c r="H77" s="683"/>
      <c r="I77" s="683"/>
      <c r="J77" s="683"/>
      <c r="K77" s="683"/>
      <c r="L77" s="683"/>
      <c r="M77" s="683"/>
      <c r="N77" s="683"/>
      <c r="O77" s="683"/>
      <c r="P77" s="684"/>
      <c r="Q77" s="694">
        <v>147690</v>
      </c>
      <c r="R77" s="689"/>
      <c r="S77" s="689"/>
      <c r="T77" s="689"/>
      <c r="U77" s="691"/>
      <c r="V77" s="687">
        <v>143296</v>
      </c>
      <c r="W77" s="689"/>
      <c r="X77" s="689"/>
      <c r="Y77" s="689"/>
      <c r="Z77" s="691"/>
      <c r="AA77" s="687">
        <v>4394</v>
      </c>
      <c r="AB77" s="689"/>
      <c r="AC77" s="689"/>
      <c r="AD77" s="689"/>
      <c r="AE77" s="691"/>
      <c r="AF77" s="687">
        <v>4394</v>
      </c>
      <c r="AG77" s="689"/>
      <c r="AH77" s="689"/>
      <c r="AI77" s="689"/>
      <c r="AJ77" s="691"/>
      <c r="AK77" s="687">
        <v>0</v>
      </c>
      <c r="AL77" s="689"/>
      <c r="AM77" s="689"/>
      <c r="AN77" s="689"/>
      <c r="AO77" s="691"/>
      <c r="AP77" s="687" t="s">
        <v>210</v>
      </c>
      <c r="AQ77" s="689"/>
      <c r="AR77" s="689"/>
      <c r="AS77" s="689"/>
      <c r="AT77" s="691"/>
      <c r="AU77" s="687" t="s">
        <v>210</v>
      </c>
      <c r="AV77" s="689"/>
      <c r="AW77" s="689"/>
      <c r="AX77" s="689"/>
      <c r="AY77" s="691"/>
      <c r="AZ77" s="692"/>
      <c r="BA77" s="692"/>
      <c r="BB77" s="692"/>
      <c r="BC77" s="692"/>
      <c r="BD77" s="693"/>
      <c r="BE77" s="59"/>
      <c r="BF77" s="59"/>
      <c r="BG77" s="59"/>
      <c r="BH77" s="59"/>
      <c r="BI77" s="59"/>
      <c r="BJ77" s="59"/>
      <c r="BK77" s="59"/>
      <c r="BL77" s="59"/>
      <c r="BM77" s="59"/>
      <c r="BN77" s="59"/>
      <c r="BO77" s="59"/>
      <c r="BP77" s="59"/>
      <c r="BQ77" s="56">
        <v>71</v>
      </c>
      <c r="BR77" s="77"/>
      <c r="BS77" s="740"/>
      <c r="BT77" s="741"/>
      <c r="BU77" s="741"/>
      <c r="BV77" s="741"/>
      <c r="BW77" s="741"/>
      <c r="BX77" s="741"/>
      <c r="BY77" s="741"/>
      <c r="BZ77" s="741"/>
      <c r="CA77" s="741"/>
      <c r="CB77" s="741"/>
      <c r="CC77" s="741"/>
      <c r="CD77" s="741"/>
      <c r="CE77" s="741"/>
      <c r="CF77" s="741"/>
      <c r="CG77" s="742"/>
      <c r="CH77" s="743"/>
      <c r="CI77" s="744"/>
      <c r="CJ77" s="744"/>
      <c r="CK77" s="744"/>
      <c r="CL77" s="745"/>
      <c r="CM77" s="743"/>
      <c r="CN77" s="744"/>
      <c r="CO77" s="744"/>
      <c r="CP77" s="744"/>
      <c r="CQ77" s="745"/>
      <c r="CR77" s="743"/>
      <c r="CS77" s="744"/>
      <c r="CT77" s="744"/>
      <c r="CU77" s="744"/>
      <c r="CV77" s="745"/>
      <c r="CW77" s="743"/>
      <c r="CX77" s="744"/>
      <c r="CY77" s="744"/>
      <c r="CZ77" s="744"/>
      <c r="DA77" s="745"/>
      <c r="DB77" s="743"/>
      <c r="DC77" s="744"/>
      <c r="DD77" s="744"/>
      <c r="DE77" s="744"/>
      <c r="DF77" s="745"/>
      <c r="DG77" s="743"/>
      <c r="DH77" s="744"/>
      <c r="DI77" s="744"/>
      <c r="DJ77" s="744"/>
      <c r="DK77" s="745"/>
      <c r="DL77" s="743"/>
      <c r="DM77" s="744"/>
      <c r="DN77" s="744"/>
      <c r="DO77" s="744"/>
      <c r="DP77" s="745"/>
      <c r="DQ77" s="743"/>
      <c r="DR77" s="744"/>
      <c r="DS77" s="744"/>
      <c r="DT77" s="744"/>
      <c r="DU77" s="745"/>
      <c r="DV77" s="740"/>
      <c r="DW77" s="741"/>
      <c r="DX77" s="741"/>
      <c r="DY77" s="741"/>
      <c r="DZ77" s="746"/>
      <c r="EA77" s="52"/>
    </row>
    <row r="78" spans="1:131" ht="26.25" customHeight="1" x14ac:dyDescent="0.15">
      <c r="A78" s="56">
        <v>11</v>
      </c>
      <c r="B78" s="682"/>
      <c r="C78" s="683"/>
      <c r="D78" s="683"/>
      <c r="E78" s="683"/>
      <c r="F78" s="683"/>
      <c r="G78" s="683"/>
      <c r="H78" s="683"/>
      <c r="I78" s="683"/>
      <c r="J78" s="683"/>
      <c r="K78" s="683"/>
      <c r="L78" s="683"/>
      <c r="M78" s="683"/>
      <c r="N78" s="683"/>
      <c r="O78" s="683"/>
      <c r="P78" s="684"/>
      <c r="Q78" s="685"/>
      <c r="R78" s="686"/>
      <c r="S78" s="686"/>
      <c r="T78" s="686"/>
      <c r="U78" s="686"/>
      <c r="V78" s="686"/>
      <c r="W78" s="686"/>
      <c r="X78" s="686"/>
      <c r="Y78" s="686"/>
      <c r="Z78" s="686"/>
      <c r="AA78" s="686"/>
      <c r="AB78" s="686"/>
      <c r="AC78" s="686"/>
      <c r="AD78" s="686"/>
      <c r="AE78" s="686"/>
      <c r="AF78" s="686"/>
      <c r="AG78" s="686"/>
      <c r="AH78" s="686"/>
      <c r="AI78" s="686"/>
      <c r="AJ78" s="686"/>
      <c r="AK78" s="686"/>
      <c r="AL78" s="686"/>
      <c r="AM78" s="686"/>
      <c r="AN78" s="686"/>
      <c r="AO78" s="686"/>
      <c r="AP78" s="686"/>
      <c r="AQ78" s="686"/>
      <c r="AR78" s="686"/>
      <c r="AS78" s="686"/>
      <c r="AT78" s="686"/>
      <c r="AU78" s="686"/>
      <c r="AV78" s="686"/>
      <c r="AW78" s="686"/>
      <c r="AX78" s="686"/>
      <c r="AY78" s="686"/>
      <c r="AZ78" s="692"/>
      <c r="BA78" s="692"/>
      <c r="BB78" s="692"/>
      <c r="BC78" s="692"/>
      <c r="BD78" s="693"/>
      <c r="BE78" s="59"/>
      <c r="BF78" s="59"/>
      <c r="BG78" s="59"/>
      <c r="BH78" s="59"/>
      <c r="BI78" s="59"/>
      <c r="BJ78" s="52"/>
      <c r="BK78" s="52"/>
      <c r="BL78" s="52"/>
      <c r="BM78" s="52"/>
      <c r="BN78" s="52"/>
      <c r="BO78" s="59"/>
      <c r="BP78" s="59"/>
      <c r="BQ78" s="56">
        <v>72</v>
      </c>
      <c r="BR78" s="77"/>
      <c r="BS78" s="740"/>
      <c r="BT78" s="741"/>
      <c r="BU78" s="741"/>
      <c r="BV78" s="741"/>
      <c r="BW78" s="741"/>
      <c r="BX78" s="741"/>
      <c r="BY78" s="741"/>
      <c r="BZ78" s="741"/>
      <c r="CA78" s="741"/>
      <c r="CB78" s="741"/>
      <c r="CC78" s="741"/>
      <c r="CD78" s="741"/>
      <c r="CE78" s="741"/>
      <c r="CF78" s="741"/>
      <c r="CG78" s="742"/>
      <c r="CH78" s="743"/>
      <c r="CI78" s="744"/>
      <c r="CJ78" s="744"/>
      <c r="CK78" s="744"/>
      <c r="CL78" s="745"/>
      <c r="CM78" s="743"/>
      <c r="CN78" s="744"/>
      <c r="CO78" s="744"/>
      <c r="CP78" s="744"/>
      <c r="CQ78" s="745"/>
      <c r="CR78" s="743"/>
      <c r="CS78" s="744"/>
      <c r="CT78" s="744"/>
      <c r="CU78" s="744"/>
      <c r="CV78" s="745"/>
      <c r="CW78" s="743"/>
      <c r="CX78" s="744"/>
      <c r="CY78" s="744"/>
      <c r="CZ78" s="744"/>
      <c r="DA78" s="745"/>
      <c r="DB78" s="743"/>
      <c r="DC78" s="744"/>
      <c r="DD78" s="744"/>
      <c r="DE78" s="744"/>
      <c r="DF78" s="745"/>
      <c r="DG78" s="743"/>
      <c r="DH78" s="744"/>
      <c r="DI78" s="744"/>
      <c r="DJ78" s="744"/>
      <c r="DK78" s="745"/>
      <c r="DL78" s="743"/>
      <c r="DM78" s="744"/>
      <c r="DN78" s="744"/>
      <c r="DO78" s="744"/>
      <c r="DP78" s="745"/>
      <c r="DQ78" s="743"/>
      <c r="DR78" s="744"/>
      <c r="DS78" s="744"/>
      <c r="DT78" s="744"/>
      <c r="DU78" s="745"/>
      <c r="DV78" s="740"/>
      <c r="DW78" s="741"/>
      <c r="DX78" s="741"/>
      <c r="DY78" s="741"/>
      <c r="DZ78" s="746"/>
      <c r="EA78" s="52"/>
    </row>
    <row r="79" spans="1:131" ht="26.25" customHeight="1" x14ac:dyDescent="0.15">
      <c r="A79" s="56">
        <v>12</v>
      </c>
      <c r="B79" s="682"/>
      <c r="C79" s="683"/>
      <c r="D79" s="683"/>
      <c r="E79" s="683"/>
      <c r="F79" s="683"/>
      <c r="G79" s="683"/>
      <c r="H79" s="683"/>
      <c r="I79" s="683"/>
      <c r="J79" s="683"/>
      <c r="K79" s="683"/>
      <c r="L79" s="683"/>
      <c r="M79" s="683"/>
      <c r="N79" s="683"/>
      <c r="O79" s="683"/>
      <c r="P79" s="684"/>
      <c r="Q79" s="685"/>
      <c r="R79" s="686"/>
      <c r="S79" s="686"/>
      <c r="T79" s="686"/>
      <c r="U79" s="686"/>
      <c r="V79" s="686"/>
      <c r="W79" s="686"/>
      <c r="X79" s="686"/>
      <c r="Y79" s="686"/>
      <c r="Z79" s="686"/>
      <c r="AA79" s="686"/>
      <c r="AB79" s="686"/>
      <c r="AC79" s="686"/>
      <c r="AD79" s="686"/>
      <c r="AE79" s="686"/>
      <c r="AF79" s="686"/>
      <c r="AG79" s="686"/>
      <c r="AH79" s="686"/>
      <c r="AI79" s="686"/>
      <c r="AJ79" s="686"/>
      <c r="AK79" s="686"/>
      <c r="AL79" s="686"/>
      <c r="AM79" s="686"/>
      <c r="AN79" s="686"/>
      <c r="AO79" s="686"/>
      <c r="AP79" s="686"/>
      <c r="AQ79" s="686"/>
      <c r="AR79" s="686"/>
      <c r="AS79" s="686"/>
      <c r="AT79" s="686"/>
      <c r="AU79" s="686"/>
      <c r="AV79" s="686"/>
      <c r="AW79" s="686"/>
      <c r="AX79" s="686"/>
      <c r="AY79" s="686"/>
      <c r="AZ79" s="692"/>
      <c r="BA79" s="692"/>
      <c r="BB79" s="692"/>
      <c r="BC79" s="692"/>
      <c r="BD79" s="693"/>
      <c r="BE79" s="59"/>
      <c r="BF79" s="59"/>
      <c r="BG79" s="59"/>
      <c r="BH79" s="59"/>
      <c r="BI79" s="59"/>
      <c r="BJ79" s="52"/>
      <c r="BK79" s="52"/>
      <c r="BL79" s="52"/>
      <c r="BM79" s="52"/>
      <c r="BN79" s="52"/>
      <c r="BO79" s="59"/>
      <c r="BP79" s="59"/>
      <c r="BQ79" s="56">
        <v>73</v>
      </c>
      <c r="BR79" s="77"/>
      <c r="BS79" s="740"/>
      <c r="BT79" s="741"/>
      <c r="BU79" s="741"/>
      <c r="BV79" s="741"/>
      <c r="BW79" s="741"/>
      <c r="BX79" s="741"/>
      <c r="BY79" s="741"/>
      <c r="BZ79" s="741"/>
      <c r="CA79" s="741"/>
      <c r="CB79" s="741"/>
      <c r="CC79" s="741"/>
      <c r="CD79" s="741"/>
      <c r="CE79" s="741"/>
      <c r="CF79" s="741"/>
      <c r="CG79" s="742"/>
      <c r="CH79" s="743"/>
      <c r="CI79" s="744"/>
      <c r="CJ79" s="744"/>
      <c r="CK79" s="744"/>
      <c r="CL79" s="745"/>
      <c r="CM79" s="743"/>
      <c r="CN79" s="744"/>
      <c r="CO79" s="744"/>
      <c r="CP79" s="744"/>
      <c r="CQ79" s="745"/>
      <c r="CR79" s="743"/>
      <c r="CS79" s="744"/>
      <c r="CT79" s="744"/>
      <c r="CU79" s="744"/>
      <c r="CV79" s="745"/>
      <c r="CW79" s="743"/>
      <c r="CX79" s="744"/>
      <c r="CY79" s="744"/>
      <c r="CZ79" s="744"/>
      <c r="DA79" s="745"/>
      <c r="DB79" s="743"/>
      <c r="DC79" s="744"/>
      <c r="DD79" s="744"/>
      <c r="DE79" s="744"/>
      <c r="DF79" s="745"/>
      <c r="DG79" s="743"/>
      <c r="DH79" s="744"/>
      <c r="DI79" s="744"/>
      <c r="DJ79" s="744"/>
      <c r="DK79" s="745"/>
      <c r="DL79" s="743"/>
      <c r="DM79" s="744"/>
      <c r="DN79" s="744"/>
      <c r="DO79" s="744"/>
      <c r="DP79" s="745"/>
      <c r="DQ79" s="743"/>
      <c r="DR79" s="744"/>
      <c r="DS79" s="744"/>
      <c r="DT79" s="744"/>
      <c r="DU79" s="745"/>
      <c r="DV79" s="740"/>
      <c r="DW79" s="741"/>
      <c r="DX79" s="741"/>
      <c r="DY79" s="741"/>
      <c r="DZ79" s="746"/>
      <c r="EA79" s="52"/>
    </row>
    <row r="80" spans="1:131" ht="26.25" customHeight="1" x14ac:dyDescent="0.15">
      <c r="A80" s="56">
        <v>13</v>
      </c>
      <c r="B80" s="682"/>
      <c r="C80" s="683"/>
      <c r="D80" s="683"/>
      <c r="E80" s="683"/>
      <c r="F80" s="683"/>
      <c r="G80" s="683"/>
      <c r="H80" s="683"/>
      <c r="I80" s="683"/>
      <c r="J80" s="683"/>
      <c r="K80" s="683"/>
      <c r="L80" s="683"/>
      <c r="M80" s="683"/>
      <c r="N80" s="683"/>
      <c r="O80" s="683"/>
      <c r="P80" s="684"/>
      <c r="Q80" s="685"/>
      <c r="R80" s="686"/>
      <c r="S80" s="686"/>
      <c r="T80" s="686"/>
      <c r="U80" s="686"/>
      <c r="V80" s="686"/>
      <c r="W80" s="686"/>
      <c r="X80" s="686"/>
      <c r="Y80" s="686"/>
      <c r="Z80" s="686"/>
      <c r="AA80" s="686"/>
      <c r="AB80" s="686"/>
      <c r="AC80" s="686"/>
      <c r="AD80" s="686"/>
      <c r="AE80" s="686"/>
      <c r="AF80" s="686"/>
      <c r="AG80" s="686"/>
      <c r="AH80" s="686"/>
      <c r="AI80" s="686"/>
      <c r="AJ80" s="686"/>
      <c r="AK80" s="686"/>
      <c r="AL80" s="686"/>
      <c r="AM80" s="686"/>
      <c r="AN80" s="686"/>
      <c r="AO80" s="686"/>
      <c r="AP80" s="686"/>
      <c r="AQ80" s="686"/>
      <c r="AR80" s="686"/>
      <c r="AS80" s="686"/>
      <c r="AT80" s="686"/>
      <c r="AU80" s="686"/>
      <c r="AV80" s="686"/>
      <c r="AW80" s="686"/>
      <c r="AX80" s="686"/>
      <c r="AY80" s="686"/>
      <c r="AZ80" s="692"/>
      <c r="BA80" s="692"/>
      <c r="BB80" s="692"/>
      <c r="BC80" s="692"/>
      <c r="BD80" s="693"/>
      <c r="BE80" s="59"/>
      <c r="BF80" s="59"/>
      <c r="BG80" s="59"/>
      <c r="BH80" s="59"/>
      <c r="BI80" s="59"/>
      <c r="BJ80" s="59"/>
      <c r="BK80" s="59"/>
      <c r="BL80" s="59"/>
      <c r="BM80" s="59"/>
      <c r="BN80" s="59"/>
      <c r="BO80" s="59"/>
      <c r="BP80" s="59"/>
      <c r="BQ80" s="56">
        <v>74</v>
      </c>
      <c r="BR80" s="77"/>
      <c r="BS80" s="740"/>
      <c r="BT80" s="741"/>
      <c r="BU80" s="741"/>
      <c r="BV80" s="741"/>
      <c r="BW80" s="741"/>
      <c r="BX80" s="741"/>
      <c r="BY80" s="741"/>
      <c r="BZ80" s="741"/>
      <c r="CA80" s="741"/>
      <c r="CB80" s="741"/>
      <c r="CC80" s="741"/>
      <c r="CD80" s="741"/>
      <c r="CE80" s="741"/>
      <c r="CF80" s="741"/>
      <c r="CG80" s="742"/>
      <c r="CH80" s="743"/>
      <c r="CI80" s="744"/>
      <c r="CJ80" s="744"/>
      <c r="CK80" s="744"/>
      <c r="CL80" s="745"/>
      <c r="CM80" s="743"/>
      <c r="CN80" s="744"/>
      <c r="CO80" s="744"/>
      <c r="CP80" s="744"/>
      <c r="CQ80" s="745"/>
      <c r="CR80" s="743"/>
      <c r="CS80" s="744"/>
      <c r="CT80" s="744"/>
      <c r="CU80" s="744"/>
      <c r="CV80" s="745"/>
      <c r="CW80" s="743"/>
      <c r="CX80" s="744"/>
      <c r="CY80" s="744"/>
      <c r="CZ80" s="744"/>
      <c r="DA80" s="745"/>
      <c r="DB80" s="743"/>
      <c r="DC80" s="744"/>
      <c r="DD80" s="744"/>
      <c r="DE80" s="744"/>
      <c r="DF80" s="745"/>
      <c r="DG80" s="743"/>
      <c r="DH80" s="744"/>
      <c r="DI80" s="744"/>
      <c r="DJ80" s="744"/>
      <c r="DK80" s="745"/>
      <c r="DL80" s="743"/>
      <c r="DM80" s="744"/>
      <c r="DN80" s="744"/>
      <c r="DO80" s="744"/>
      <c r="DP80" s="745"/>
      <c r="DQ80" s="743"/>
      <c r="DR80" s="744"/>
      <c r="DS80" s="744"/>
      <c r="DT80" s="744"/>
      <c r="DU80" s="745"/>
      <c r="DV80" s="740"/>
      <c r="DW80" s="741"/>
      <c r="DX80" s="741"/>
      <c r="DY80" s="741"/>
      <c r="DZ80" s="746"/>
      <c r="EA80" s="52"/>
    </row>
    <row r="81" spans="1:131" ht="26.25" customHeight="1" x14ac:dyDescent="0.15">
      <c r="A81" s="56">
        <v>14</v>
      </c>
      <c r="B81" s="682"/>
      <c r="C81" s="683"/>
      <c r="D81" s="683"/>
      <c r="E81" s="683"/>
      <c r="F81" s="683"/>
      <c r="G81" s="683"/>
      <c r="H81" s="683"/>
      <c r="I81" s="683"/>
      <c r="J81" s="683"/>
      <c r="K81" s="683"/>
      <c r="L81" s="683"/>
      <c r="M81" s="683"/>
      <c r="N81" s="683"/>
      <c r="O81" s="683"/>
      <c r="P81" s="684"/>
      <c r="Q81" s="685"/>
      <c r="R81" s="686"/>
      <c r="S81" s="686"/>
      <c r="T81" s="686"/>
      <c r="U81" s="686"/>
      <c r="V81" s="686"/>
      <c r="W81" s="686"/>
      <c r="X81" s="686"/>
      <c r="Y81" s="686"/>
      <c r="Z81" s="686"/>
      <c r="AA81" s="686"/>
      <c r="AB81" s="686"/>
      <c r="AC81" s="686"/>
      <c r="AD81" s="686"/>
      <c r="AE81" s="686"/>
      <c r="AF81" s="686"/>
      <c r="AG81" s="686"/>
      <c r="AH81" s="686"/>
      <c r="AI81" s="686"/>
      <c r="AJ81" s="686"/>
      <c r="AK81" s="686"/>
      <c r="AL81" s="686"/>
      <c r="AM81" s="686"/>
      <c r="AN81" s="686"/>
      <c r="AO81" s="686"/>
      <c r="AP81" s="686"/>
      <c r="AQ81" s="686"/>
      <c r="AR81" s="686"/>
      <c r="AS81" s="686"/>
      <c r="AT81" s="686"/>
      <c r="AU81" s="686"/>
      <c r="AV81" s="686"/>
      <c r="AW81" s="686"/>
      <c r="AX81" s="686"/>
      <c r="AY81" s="686"/>
      <c r="AZ81" s="692"/>
      <c r="BA81" s="692"/>
      <c r="BB81" s="692"/>
      <c r="BC81" s="692"/>
      <c r="BD81" s="693"/>
      <c r="BE81" s="59"/>
      <c r="BF81" s="59"/>
      <c r="BG81" s="59"/>
      <c r="BH81" s="59"/>
      <c r="BI81" s="59"/>
      <c r="BJ81" s="59"/>
      <c r="BK81" s="59"/>
      <c r="BL81" s="59"/>
      <c r="BM81" s="59"/>
      <c r="BN81" s="59"/>
      <c r="BO81" s="59"/>
      <c r="BP81" s="59"/>
      <c r="BQ81" s="56">
        <v>75</v>
      </c>
      <c r="BR81" s="77"/>
      <c r="BS81" s="740"/>
      <c r="BT81" s="741"/>
      <c r="BU81" s="741"/>
      <c r="BV81" s="741"/>
      <c r="BW81" s="741"/>
      <c r="BX81" s="741"/>
      <c r="BY81" s="741"/>
      <c r="BZ81" s="741"/>
      <c r="CA81" s="741"/>
      <c r="CB81" s="741"/>
      <c r="CC81" s="741"/>
      <c r="CD81" s="741"/>
      <c r="CE81" s="741"/>
      <c r="CF81" s="741"/>
      <c r="CG81" s="742"/>
      <c r="CH81" s="743"/>
      <c r="CI81" s="744"/>
      <c r="CJ81" s="744"/>
      <c r="CK81" s="744"/>
      <c r="CL81" s="745"/>
      <c r="CM81" s="743"/>
      <c r="CN81" s="744"/>
      <c r="CO81" s="744"/>
      <c r="CP81" s="744"/>
      <c r="CQ81" s="745"/>
      <c r="CR81" s="743"/>
      <c r="CS81" s="744"/>
      <c r="CT81" s="744"/>
      <c r="CU81" s="744"/>
      <c r="CV81" s="745"/>
      <c r="CW81" s="743"/>
      <c r="CX81" s="744"/>
      <c r="CY81" s="744"/>
      <c r="CZ81" s="744"/>
      <c r="DA81" s="745"/>
      <c r="DB81" s="743"/>
      <c r="DC81" s="744"/>
      <c r="DD81" s="744"/>
      <c r="DE81" s="744"/>
      <c r="DF81" s="745"/>
      <c r="DG81" s="743"/>
      <c r="DH81" s="744"/>
      <c r="DI81" s="744"/>
      <c r="DJ81" s="744"/>
      <c r="DK81" s="745"/>
      <c r="DL81" s="743"/>
      <c r="DM81" s="744"/>
      <c r="DN81" s="744"/>
      <c r="DO81" s="744"/>
      <c r="DP81" s="745"/>
      <c r="DQ81" s="743"/>
      <c r="DR81" s="744"/>
      <c r="DS81" s="744"/>
      <c r="DT81" s="744"/>
      <c r="DU81" s="745"/>
      <c r="DV81" s="740"/>
      <c r="DW81" s="741"/>
      <c r="DX81" s="741"/>
      <c r="DY81" s="741"/>
      <c r="DZ81" s="746"/>
      <c r="EA81" s="52"/>
    </row>
    <row r="82" spans="1:131" ht="26.25" customHeight="1" x14ac:dyDescent="0.15">
      <c r="A82" s="56">
        <v>15</v>
      </c>
      <c r="B82" s="682"/>
      <c r="C82" s="683"/>
      <c r="D82" s="683"/>
      <c r="E82" s="683"/>
      <c r="F82" s="683"/>
      <c r="G82" s="683"/>
      <c r="H82" s="683"/>
      <c r="I82" s="683"/>
      <c r="J82" s="683"/>
      <c r="K82" s="683"/>
      <c r="L82" s="683"/>
      <c r="M82" s="683"/>
      <c r="N82" s="683"/>
      <c r="O82" s="683"/>
      <c r="P82" s="684"/>
      <c r="Q82" s="685"/>
      <c r="R82" s="686"/>
      <c r="S82" s="686"/>
      <c r="T82" s="686"/>
      <c r="U82" s="686"/>
      <c r="V82" s="686"/>
      <c r="W82" s="686"/>
      <c r="X82" s="686"/>
      <c r="Y82" s="686"/>
      <c r="Z82" s="686"/>
      <c r="AA82" s="686"/>
      <c r="AB82" s="686"/>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686"/>
      <c r="AY82" s="686"/>
      <c r="AZ82" s="692"/>
      <c r="BA82" s="692"/>
      <c r="BB82" s="692"/>
      <c r="BC82" s="692"/>
      <c r="BD82" s="693"/>
      <c r="BE82" s="59"/>
      <c r="BF82" s="59"/>
      <c r="BG82" s="59"/>
      <c r="BH82" s="59"/>
      <c r="BI82" s="59"/>
      <c r="BJ82" s="59"/>
      <c r="BK82" s="59"/>
      <c r="BL82" s="59"/>
      <c r="BM82" s="59"/>
      <c r="BN82" s="59"/>
      <c r="BO82" s="59"/>
      <c r="BP82" s="59"/>
      <c r="BQ82" s="56">
        <v>76</v>
      </c>
      <c r="BR82" s="77"/>
      <c r="BS82" s="740"/>
      <c r="BT82" s="741"/>
      <c r="BU82" s="741"/>
      <c r="BV82" s="741"/>
      <c r="BW82" s="741"/>
      <c r="BX82" s="741"/>
      <c r="BY82" s="741"/>
      <c r="BZ82" s="741"/>
      <c r="CA82" s="741"/>
      <c r="CB82" s="741"/>
      <c r="CC82" s="741"/>
      <c r="CD82" s="741"/>
      <c r="CE82" s="741"/>
      <c r="CF82" s="741"/>
      <c r="CG82" s="742"/>
      <c r="CH82" s="743"/>
      <c r="CI82" s="744"/>
      <c r="CJ82" s="744"/>
      <c r="CK82" s="744"/>
      <c r="CL82" s="745"/>
      <c r="CM82" s="743"/>
      <c r="CN82" s="744"/>
      <c r="CO82" s="744"/>
      <c r="CP82" s="744"/>
      <c r="CQ82" s="745"/>
      <c r="CR82" s="743"/>
      <c r="CS82" s="744"/>
      <c r="CT82" s="744"/>
      <c r="CU82" s="744"/>
      <c r="CV82" s="745"/>
      <c r="CW82" s="743"/>
      <c r="CX82" s="744"/>
      <c r="CY82" s="744"/>
      <c r="CZ82" s="744"/>
      <c r="DA82" s="745"/>
      <c r="DB82" s="743"/>
      <c r="DC82" s="744"/>
      <c r="DD82" s="744"/>
      <c r="DE82" s="744"/>
      <c r="DF82" s="745"/>
      <c r="DG82" s="743"/>
      <c r="DH82" s="744"/>
      <c r="DI82" s="744"/>
      <c r="DJ82" s="744"/>
      <c r="DK82" s="745"/>
      <c r="DL82" s="743"/>
      <c r="DM82" s="744"/>
      <c r="DN82" s="744"/>
      <c r="DO82" s="744"/>
      <c r="DP82" s="745"/>
      <c r="DQ82" s="743"/>
      <c r="DR82" s="744"/>
      <c r="DS82" s="744"/>
      <c r="DT82" s="744"/>
      <c r="DU82" s="745"/>
      <c r="DV82" s="740"/>
      <c r="DW82" s="741"/>
      <c r="DX82" s="741"/>
      <c r="DY82" s="741"/>
      <c r="DZ82" s="746"/>
      <c r="EA82" s="52"/>
    </row>
    <row r="83" spans="1:131" ht="26.25" customHeight="1" x14ac:dyDescent="0.15">
      <c r="A83" s="56">
        <v>16</v>
      </c>
      <c r="B83" s="682"/>
      <c r="C83" s="683"/>
      <c r="D83" s="683"/>
      <c r="E83" s="683"/>
      <c r="F83" s="683"/>
      <c r="G83" s="683"/>
      <c r="H83" s="683"/>
      <c r="I83" s="683"/>
      <c r="J83" s="683"/>
      <c r="K83" s="683"/>
      <c r="L83" s="683"/>
      <c r="M83" s="683"/>
      <c r="N83" s="683"/>
      <c r="O83" s="683"/>
      <c r="P83" s="684"/>
      <c r="Q83" s="685"/>
      <c r="R83" s="686"/>
      <c r="S83" s="686"/>
      <c r="T83" s="686"/>
      <c r="U83" s="686"/>
      <c r="V83" s="686"/>
      <c r="W83" s="686"/>
      <c r="X83" s="686"/>
      <c r="Y83" s="686"/>
      <c r="Z83" s="686"/>
      <c r="AA83" s="686"/>
      <c r="AB83" s="68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686"/>
      <c r="AY83" s="686"/>
      <c r="AZ83" s="692"/>
      <c r="BA83" s="692"/>
      <c r="BB83" s="692"/>
      <c r="BC83" s="692"/>
      <c r="BD83" s="693"/>
      <c r="BE83" s="59"/>
      <c r="BF83" s="59"/>
      <c r="BG83" s="59"/>
      <c r="BH83" s="59"/>
      <c r="BI83" s="59"/>
      <c r="BJ83" s="59"/>
      <c r="BK83" s="59"/>
      <c r="BL83" s="59"/>
      <c r="BM83" s="59"/>
      <c r="BN83" s="59"/>
      <c r="BO83" s="59"/>
      <c r="BP83" s="59"/>
      <c r="BQ83" s="56">
        <v>77</v>
      </c>
      <c r="BR83" s="77"/>
      <c r="BS83" s="740"/>
      <c r="BT83" s="741"/>
      <c r="BU83" s="741"/>
      <c r="BV83" s="741"/>
      <c r="BW83" s="741"/>
      <c r="BX83" s="741"/>
      <c r="BY83" s="741"/>
      <c r="BZ83" s="741"/>
      <c r="CA83" s="741"/>
      <c r="CB83" s="741"/>
      <c r="CC83" s="741"/>
      <c r="CD83" s="741"/>
      <c r="CE83" s="741"/>
      <c r="CF83" s="741"/>
      <c r="CG83" s="742"/>
      <c r="CH83" s="743"/>
      <c r="CI83" s="744"/>
      <c r="CJ83" s="744"/>
      <c r="CK83" s="744"/>
      <c r="CL83" s="745"/>
      <c r="CM83" s="743"/>
      <c r="CN83" s="744"/>
      <c r="CO83" s="744"/>
      <c r="CP83" s="744"/>
      <c r="CQ83" s="745"/>
      <c r="CR83" s="743"/>
      <c r="CS83" s="744"/>
      <c r="CT83" s="744"/>
      <c r="CU83" s="744"/>
      <c r="CV83" s="745"/>
      <c r="CW83" s="743"/>
      <c r="CX83" s="744"/>
      <c r="CY83" s="744"/>
      <c r="CZ83" s="744"/>
      <c r="DA83" s="745"/>
      <c r="DB83" s="743"/>
      <c r="DC83" s="744"/>
      <c r="DD83" s="744"/>
      <c r="DE83" s="744"/>
      <c r="DF83" s="745"/>
      <c r="DG83" s="743"/>
      <c r="DH83" s="744"/>
      <c r="DI83" s="744"/>
      <c r="DJ83" s="744"/>
      <c r="DK83" s="745"/>
      <c r="DL83" s="743"/>
      <c r="DM83" s="744"/>
      <c r="DN83" s="744"/>
      <c r="DO83" s="744"/>
      <c r="DP83" s="745"/>
      <c r="DQ83" s="743"/>
      <c r="DR83" s="744"/>
      <c r="DS83" s="744"/>
      <c r="DT83" s="744"/>
      <c r="DU83" s="745"/>
      <c r="DV83" s="740"/>
      <c r="DW83" s="741"/>
      <c r="DX83" s="741"/>
      <c r="DY83" s="741"/>
      <c r="DZ83" s="746"/>
      <c r="EA83" s="52"/>
    </row>
    <row r="84" spans="1:131" ht="26.25" customHeight="1" x14ac:dyDescent="0.15">
      <c r="A84" s="56">
        <v>17</v>
      </c>
      <c r="B84" s="682"/>
      <c r="C84" s="683"/>
      <c r="D84" s="683"/>
      <c r="E84" s="683"/>
      <c r="F84" s="683"/>
      <c r="G84" s="683"/>
      <c r="H84" s="683"/>
      <c r="I84" s="683"/>
      <c r="J84" s="683"/>
      <c r="K84" s="683"/>
      <c r="L84" s="683"/>
      <c r="M84" s="683"/>
      <c r="N84" s="683"/>
      <c r="O84" s="683"/>
      <c r="P84" s="684"/>
      <c r="Q84" s="685"/>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92"/>
      <c r="BA84" s="692"/>
      <c r="BB84" s="692"/>
      <c r="BC84" s="692"/>
      <c r="BD84" s="693"/>
      <c r="BE84" s="59"/>
      <c r="BF84" s="59"/>
      <c r="BG84" s="59"/>
      <c r="BH84" s="59"/>
      <c r="BI84" s="59"/>
      <c r="BJ84" s="59"/>
      <c r="BK84" s="59"/>
      <c r="BL84" s="59"/>
      <c r="BM84" s="59"/>
      <c r="BN84" s="59"/>
      <c r="BO84" s="59"/>
      <c r="BP84" s="59"/>
      <c r="BQ84" s="56">
        <v>78</v>
      </c>
      <c r="BR84" s="77"/>
      <c r="BS84" s="740"/>
      <c r="BT84" s="741"/>
      <c r="BU84" s="741"/>
      <c r="BV84" s="741"/>
      <c r="BW84" s="741"/>
      <c r="BX84" s="741"/>
      <c r="BY84" s="741"/>
      <c r="BZ84" s="741"/>
      <c r="CA84" s="741"/>
      <c r="CB84" s="741"/>
      <c r="CC84" s="741"/>
      <c r="CD84" s="741"/>
      <c r="CE84" s="741"/>
      <c r="CF84" s="741"/>
      <c r="CG84" s="742"/>
      <c r="CH84" s="743"/>
      <c r="CI84" s="744"/>
      <c r="CJ84" s="744"/>
      <c r="CK84" s="744"/>
      <c r="CL84" s="745"/>
      <c r="CM84" s="743"/>
      <c r="CN84" s="744"/>
      <c r="CO84" s="744"/>
      <c r="CP84" s="744"/>
      <c r="CQ84" s="745"/>
      <c r="CR84" s="743"/>
      <c r="CS84" s="744"/>
      <c r="CT84" s="744"/>
      <c r="CU84" s="744"/>
      <c r="CV84" s="745"/>
      <c r="CW84" s="743"/>
      <c r="CX84" s="744"/>
      <c r="CY84" s="744"/>
      <c r="CZ84" s="744"/>
      <c r="DA84" s="745"/>
      <c r="DB84" s="743"/>
      <c r="DC84" s="744"/>
      <c r="DD84" s="744"/>
      <c r="DE84" s="744"/>
      <c r="DF84" s="745"/>
      <c r="DG84" s="743"/>
      <c r="DH84" s="744"/>
      <c r="DI84" s="744"/>
      <c r="DJ84" s="744"/>
      <c r="DK84" s="745"/>
      <c r="DL84" s="743"/>
      <c r="DM84" s="744"/>
      <c r="DN84" s="744"/>
      <c r="DO84" s="744"/>
      <c r="DP84" s="745"/>
      <c r="DQ84" s="743"/>
      <c r="DR84" s="744"/>
      <c r="DS84" s="744"/>
      <c r="DT84" s="744"/>
      <c r="DU84" s="745"/>
      <c r="DV84" s="740"/>
      <c r="DW84" s="741"/>
      <c r="DX84" s="741"/>
      <c r="DY84" s="741"/>
      <c r="DZ84" s="746"/>
      <c r="EA84" s="52"/>
    </row>
    <row r="85" spans="1:131" ht="26.25" customHeight="1" x14ac:dyDescent="0.15">
      <c r="A85" s="56">
        <v>18</v>
      </c>
      <c r="B85" s="682"/>
      <c r="C85" s="683"/>
      <c r="D85" s="683"/>
      <c r="E85" s="683"/>
      <c r="F85" s="683"/>
      <c r="G85" s="683"/>
      <c r="H85" s="683"/>
      <c r="I85" s="683"/>
      <c r="J85" s="683"/>
      <c r="K85" s="683"/>
      <c r="L85" s="683"/>
      <c r="M85" s="683"/>
      <c r="N85" s="683"/>
      <c r="O85" s="683"/>
      <c r="P85" s="684"/>
      <c r="Q85" s="685"/>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6"/>
      <c r="AQ85" s="686"/>
      <c r="AR85" s="686"/>
      <c r="AS85" s="686"/>
      <c r="AT85" s="686"/>
      <c r="AU85" s="686"/>
      <c r="AV85" s="686"/>
      <c r="AW85" s="686"/>
      <c r="AX85" s="686"/>
      <c r="AY85" s="686"/>
      <c r="AZ85" s="692"/>
      <c r="BA85" s="692"/>
      <c r="BB85" s="692"/>
      <c r="BC85" s="692"/>
      <c r="BD85" s="693"/>
      <c r="BE85" s="59"/>
      <c r="BF85" s="59"/>
      <c r="BG85" s="59"/>
      <c r="BH85" s="59"/>
      <c r="BI85" s="59"/>
      <c r="BJ85" s="59"/>
      <c r="BK85" s="59"/>
      <c r="BL85" s="59"/>
      <c r="BM85" s="59"/>
      <c r="BN85" s="59"/>
      <c r="BO85" s="59"/>
      <c r="BP85" s="59"/>
      <c r="BQ85" s="56">
        <v>79</v>
      </c>
      <c r="BR85" s="77"/>
      <c r="BS85" s="740"/>
      <c r="BT85" s="741"/>
      <c r="BU85" s="741"/>
      <c r="BV85" s="741"/>
      <c r="BW85" s="741"/>
      <c r="BX85" s="741"/>
      <c r="BY85" s="741"/>
      <c r="BZ85" s="741"/>
      <c r="CA85" s="741"/>
      <c r="CB85" s="741"/>
      <c r="CC85" s="741"/>
      <c r="CD85" s="741"/>
      <c r="CE85" s="741"/>
      <c r="CF85" s="741"/>
      <c r="CG85" s="742"/>
      <c r="CH85" s="743"/>
      <c r="CI85" s="744"/>
      <c r="CJ85" s="744"/>
      <c r="CK85" s="744"/>
      <c r="CL85" s="745"/>
      <c r="CM85" s="743"/>
      <c r="CN85" s="744"/>
      <c r="CO85" s="744"/>
      <c r="CP85" s="744"/>
      <c r="CQ85" s="745"/>
      <c r="CR85" s="743"/>
      <c r="CS85" s="744"/>
      <c r="CT85" s="744"/>
      <c r="CU85" s="744"/>
      <c r="CV85" s="745"/>
      <c r="CW85" s="743"/>
      <c r="CX85" s="744"/>
      <c r="CY85" s="744"/>
      <c r="CZ85" s="744"/>
      <c r="DA85" s="745"/>
      <c r="DB85" s="743"/>
      <c r="DC85" s="744"/>
      <c r="DD85" s="744"/>
      <c r="DE85" s="744"/>
      <c r="DF85" s="745"/>
      <c r="DG85" s="743"/>
      <c r="DH85" s="744"/>
      <c r="DI85" s="744"/>
      <c r="DJ85" s="744"/>
      <c r="DK85" s="745"/>
      <c r="DL85" s="743"/>
      <c r="DM85" s="744"/>
      <c r="DN85" s="744"/>
      <c r="DO85" s="744"/>
      <c r="DP85" s="745"/>
      <c r="DQ85" s="743"/>
      <c r="DR85" s="744"/>
      <c r="DS85" s="744"/>
      <c r="DT85" s="744"/>
      <c r="DU85" s="745"/>
      <c r="DV85" s="740"/>
      <c r="DW85" s="741"/>
      <c r="DX85" s="741"/>
      <c r="DY85" s="741"/>
      <c r="DZ85" s="746"/>
      <c r="EA85" s="52"/>
    </row>
    <row r="86" spans="1:131" ht="26.25" customHeight="1" x14ac:dyDescent="0.15">
      <c r="A86" s="56">
        <v>19</v>
      </c>
      <c r="B86" s="682"/>
      <c r="C86" s="683"/>
      <c r="D86" s="683"/>
      <c r="E86" s="683"/>
      <c r="F86" s="683"/>
      <c r="G86" s="683"/>
      <c r="H86" s="683"/>
      <c r="I86" s="683"/>
      <c r="J86" s="683"/>
      <c r="K86" s="683"/>
      <c r="L86" s="683"/>
      <c r="M86" s="683"/>
      <c r="N86" s="683"/>
      <c r="O86" s="683"/>
      <c r="P86" s="684"/>
      <c r="Q86" s="685"/>
      <c r="R86" s="686"/>
      <c r="S86" s="686"/>
      <c r="T86" s="686"/>
      <c r="U86" s="686"/>
      <c r="V86" s="686"/>
      <c r="W86" s="686"/>
      <c r="X86" s="686"/>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92"/>
      <c r="BA86" s="692"/>
      <c r="BB86" s="692"/>
      <c r="BC86" s="692"/>
      <c r="BD86" s="693"/>
      <c r="BE86" s="59"/>
      <c r="BF86" s="59"/>
      <c r="BG86" s="59"/>
      <c r="BH86" s="59"/>
      <c r="BI86" s="59"/>
      <c r="BJ86" s="59"/>
      <c r="BK86" s="59"/>
      <c r="BL86" s="59"/>
      <c r="BM86" s="59"/>
      <c r="BN86" s="59"/>
      <c r="BO86" s="59"/>
      <c r="BP86" s="59"/>
      <c r="BQ86" s="56">
        <v>80</v>
      </c>
      <c r="BR86" s="77"/>
      <c r="BS86" s="740"/>
      <c r="BT86" s="741"/>
      <c r="BU86" s="741"/>
      <c r="BV86" s="741"/>
      <c r="BW86" s="741"/>
      <c r="BX86" s="741"/>
      <c r="BY86" s="741"/>
      <c r="BZ86" s="741"/>
      <c r="CA86" s="741"/>
      <c r="CB86" s="741"/>
      <c r="CC86" s="741"/>
      <c r="CD86" s="741"/>
      <c r="CE86" s="741"/>
      <c r="CF86" s="741"/>
      <c r="CG86" s="742"/>
      <c r="CH86" s="743"/>
      <c r="CI86" s="744"/>
      <c r="CJ86" s="744"/>
      <c r="CK86" s="744"/>
      <c r="CL86" s="745"/>
      <c r="CM86" s="743"/>
      <c r="CN86" s="744"/>
      <c r="CO86" s="744"/>
      <c r="CP86" s="744"/>
      <c r="CQ86" s="745"/>
      <c r="CR86" s="743"/>
      <c r="CS86" s="744"/>
      <c r="CT86" s="744"/>
      <c r="CU86" s="744"/>
      <c r="CV86" s="745"/>
      <c r="CW86" s="743"/>
      <c r="CX86" s="744"/>
      <c r="CY86" s="744"/>
      <c r="CZ86" s="744"/>
      <c r="DA86" s="745"/>
      <c r="DB86" s="743"/>
      <c r="DC86" s="744"/>
      <c r="DD86" s="744"/>
      <c r="DE86" s="744"/>
      <c r="DF86" s="745"/>
      <c r="DG86" s="743"/>
      <c r="DH86" s="744"/>
      <c r="DI86" s="744"/>
      <c r="DJ86" s="744"/>
      <c r="DK86" s="745"/>
      <c r="DL86" s="743"/>
      <c r="DM86" s="744"/>
      <c r="DN86" s="744"/>
      <c r="DO86" s="744"/>
      <c r="DP86" s="745"/>
      <c r="DQ86" s="743"/>
      <c r="DR86" s="744"/>
      <c r="DS86" s="744"/>
      <c r="DT86" s="744"/>
      <c r="DU86" s="745"/>
      <c r="DV86" s="740"/>
      <c r="DW86" s="741"/>
      <c r="DX86" s="741"/>
      <c r="DY86" s="741"/>
      <c r="DZ86" s="746"/>
      <c r="EA86" s="52"/>
    </row>
    <row r="87" spans="1:131" ht="26.25" customHeight="1" x14ac:dyDescent="0.15">
      <c r="A87" s="61">
        <v>20</v>
      </c>
      <c r="B87" s="747"/>
      <c r="C87" s="748"/>
      <c r="D87" s="748"/>
      <c r="E87" s="748"/>
      <c r="F87" s="748"/>
      <c r="G87" s="748"/>
      <c r="H87" s="748"/>
      <c r="I87" s="748"/>
      <c r="J87" s="748"/>
      <c r="K87" s="748"/>
      <c r="L87" s="748"/>
      <c r="M87" s="748"/>
      <c r="N87" s="748"/>
      <c r="O87" s="748"/>
      <c r="P87" s="749"/>
      <c r="Q87" s="750"/>
      <c r="R87" s="751"/>
      <c r="S87" s="751"/>
      <c r="T87" s="751"/>
      <c r="U87" s="751"/>
      <c r="V87" s="751"/>
      <c r="W87" s="751"/>
      <c r="X87" s="751"/>
      <c r="Y87" s="751"/>
      <c r="Z87" s="751"/>
      <c r="AA87" s="751"/>
      <c r="AB87" s="751"/>
      <c r="AC87" s="751"/>
      <c r="AD87" s="751"/>
      <c r="AE87" s="751"/>
      <c r="AF87" s="751"/>
      <c r="AG87" s="751"/>
      <c r="AH87" s="751"/>
      <c r="AI87" s="751"/>
      <c r="AJ87" s="751"/>
      <c r="AK87" s="751"/>
      <c r="AL87" s="751"/>
      <c r="AM87" s="751"/>
      <c r="AN87" s="751"/>
      <c r="AO87" s="751"/>
      <c r="AP87" s="751"/>
      <c r="AQ87" s="751"/>
      <c r="AR87" s="751"/>
      <c r="AS87" s="751"/>
      <c r="AT87" s="751"/>
      <c r="AU87" s="751"/>
      <c r="AV87" s="751"/>
      <c r="AW87" s="751"/>
      <c r="AX87" s="751"/>
      <c r="AY87" s="751"/>
      <c r="AZ87" s="752"/>
      <c r="BA87" s="752"/>
      <c r="BB87" s="752"/>
      <c r="BC87" s="752"/>
      <c r="BD87" s="753"/>
      <c r="BE87" s="59"/>
      <c r="BF87" s="59"/>
      <c r="BG87" s="59"/>
      <c r="BH87" s="59"/>
      <c r="BI87" s="59"/>
      <c r="BJ87" s="59"/>
      <c r="BK87" s="59"/>
      <c r="BL87" s="59"/>
      <c r="BM87" s="59"/>
      <c r="BN87" s="59"/>
      <c r="BO87" s="59"/>
      <c r="BP87" s="59"/>
      <c r="BQ87" s="56">
        <v>81</v>
      </c>
      <c r="BR87" s="77"/>
      <c r="BS87" s="740"/>
      <c r="BT87" s="741"/>
      <c r="BU87" s="741"/>
      <c r="BV87" s="741"/>
      <c r="BW87" s="741"/>
      <c r="BX87" s="741"/>
      <c r="BY87" s="741"/>
      <c r="BZ87" s="741"/>
      <c r="CA87" s="741"/>
      <c r="CB87" s="741"/>
      <c r="CC87" s="741"/>
      <c r="CD87" s="741"/>
      <c r="CE87" s="741"/>
      <c r="CF87" s="741"/>
      <c r="CG87" s="742"/>
      <c r="CH87" s="743"/>
      <c r="CI87" s="744"/>
      <c r="CJ87" s="744"/>
      <c r="CK87" s="744"/>
      <c r="CL87" s="745"/>
      <c r="CM87" s="743"/>
      <c r="CN87" s="744"/>
      <c r="CO87" s="744"/>
      <c r="CP87" s="744"/>
      <c r="CQ87" s="745"/>
      <c r="CR87" s="743"/>
      <c r="CS87" s="744"/>
      <c r="CT87" s="744"/>
      <c r="CU87" s="744"/>
      <c r="CV87" s="745"/>
      <c r="CW87" s="743"/>
      <c r="CX87" s="744"/>
      <c r="CY87" s="744"/>
      <c r="CZ87" s="744"/>
      <c r="DA87" s="745"/>
      <c r="DB87" s="743"/>
      <c r="DC87" s="744"/>
      <c r="DD87" s="744"/>
      <c r="DE87" s="744"/>
      <c r="DF87" s="745"/>
      <c r="DG87" s="743"/>
      <c r="DH87" s="744"/>
      <c r="DI87" s="744"/>
      <c r="DJ87" s="744"/>
      <c r="DK87" s="745"/>
      <c r="DL87" s="743"/>
      <c r="DM87" s="744"/>
      <c r="DN87" s="744"/>
      <c r="DO87" s="744"/>
      <c r="DP87" s="745"/>
      <c r="DQ87" s="743"/>
      <c r="DR87" s="744"/>
      <c r="DS87" s="744"/>
      <c r="DT87" s="744"/>
      <c r="DU87" s="745"/>
      <c r="DV87" s="740"/>
      <c r="DW87" s="741"/>
      <c r="DX87" s="741"/>
      <c r="DY87" s="741"/>
      <c r="DZ87" s="746"/>
      <c r="EA87" s="52"/>
    </row>
    <row r="88" spans="1:131" ht="26.25" customHeight="1" x14ac:dyDescent="0.15">
      <c r="A88" s="57" t="s">
        <v>259</v>
      </c>
      <c r="B88" s="705" t="s">
        <v>191</v>
      </c>
      <c r="C88" s="706"/>
      <c r="D88" s="706"/>
      <c r="E88" s="706"/>
      <c r="F88" s="706"/>
      <c r="G88" s="706"/>
      <c r="H88" s="706"/>
      <c r="I88" s="706"/>
      <c r="J88" s="706"/>
      <c r="K88" s="706"/>
      <c r="L88" s="706"/>
      <c r="M88" s="706"/>
      <c r="N88" s="706"/>
      <c r="O88" s="706"/>
      <c r="P88" s="707"/>
      <c r="Q88" s="737"/>
      <c r="R88" s="714"/>
      <c r="S88" s="714"/>
      <c r="T88" s="714"/>
      <c r="U88" s="714"/>
      <c r="V88" s="714"/>
      <c r="W88" s="714"/>
      <c r="X88" s="714"/>
      <c r="Y88" s="714"/>
      <c r="Z88" s="714"/>
      <c r="AA88" s="714"/>
      <c r="AB88" s="714"/>
      <c r="AC88" s="714"/>
      <c r="AD88" s="714"/>
      <c r="AE88" s="714"/>
      <c r="AF88" s="709">
        <v>4808</v>
      </c>
      <c r="AG88" s="709"/>
      <c r="AH88" s="709"/>
      <c r="AI88" s="709"/>
      <c r="AJ88" s="709"/>
      <c r="AK88" s="714"/>
      <c r="AL88" s="714"/>
      <c r="AM88" s="714"/>
      <c r="AN88" s="714"/>
      <c r="AO88" s="714"/>
      <c r="AP88" s="709">
        <v>571</v>
      </c>
      <c r="AQ88" s="709"/>
      <c r="AR88" s="709"/>
      <c r="AS88" s="709"/>
      <c r="AT88" s="709"/>
      <c r="AU88" s="709">
        <v>116</v>
      </c>
      <c r="AV88" s="709"/>
      <c r="AW88" s="709"/>
      <c r="AX88" s="709"/>
      <c r="AY88" s="709"/>
      <c r="AZ88" s="715"/>
      <c r="BA88" s="715"/>
      <c r="BB88" s="715"/>
      <c r="BC88" s="715"/>
      <c r="BD88" s="716"/>
      <c r="BE88" s="59"/>
      <c r="BF88" s="59"/>
      <c r="BG88" s="59"/>
      <c r="BH88" s="59"/>
      <c r="BI88" s="59"/>
      <c r="BJ88" s="59"/>
      <c r="BK88" s="59"/>
      <c r="BL88" s="59"/>
      <c r="BM88" s="59"/>
      <c r="BN88" s="59"/>
      <c r="BO88" s="59"/>
      <c r="BP88" s="59"/>
      <c r="BQ88" s="56">
        <v>82</v>
      </c>
      <c r="BR88" s="77"/>
      <c r="BS88" s="740"/>
      <c r="BT88" s="741"/>
      <c r="BU88" s="741"/>
      <c r="BV88" s="741"/>
      <c r="BW88" s="741"/>
      <c r="BX88" s="741"/>
      <c r="BY88" s="741"/>
      <c r="BZ88" s="741"/>
      <c r="CA88" s="741"/>
      <c r="CB88" s="741"/>
      <c r="CC88" s="741"/>
      <c r="CD88" s="741"/>
      <c r="CE88" s="741"/>
      <c r="CF88" s="741"/>
      <c r="CG88" s="742"/>
      <c r="CH88" s="743"/>
      <c r="CI88" s="744"/>
      <c r="CJ88" s="744"/>
      <c r="CK88" s="744"/>
      <c r="CL88" s="745"/>
      <c r="CM88" s="743"/>
      <c r="CN88" s="744"/>
      <c r="CO88" s="744"/>
      <c r="CP88" s="744"/>
      <c r="CQ88" s="745"/>
      <c r="CR88" s="743"/>
      <c r="CS88" s="744"/>
      <c r="CT88" s="744"/>
      <c r="CU88" s="744"/>
      <c r="CV88" s="745"/>
      <c r="CW88" s="743"/>
      <c r="CX88" s="744"/>
      <c r="CY88" s="744"/>
      <c r="CZ88" s="744"/>
      <c r="DA88" s="745"/>
      <c r="DB88" s="743"/>
      <c r="DC88" s="744"/>
      <c r="DD88" s="744"/>
      <c r="DE88" s="744"/>
      <c r="DF88" s="745"/>
      <c r="DG88" s="743"/>
      <c r="DH88" s="744"/>
      <c r="DI88" s="744"/>
      <c r="DJ88" s="744"/>
      <c r="DK88" s="745"/>
      <c r="DL88" s="743"/>
      <c r="DM88" s="744"/>
      <c r="DN88" s="744"/>
      <c r="DO88" s="744"/>
      <c r="DP88" s="745"/>
      <c r="DQ88" s="743"/>
      <c r="DR88" s="744"/>
      <c r="DS88" s="744"/>
      <c r="DT88" s="744"/>
      <c r="DU88" s="745"/>
      <c r="DV88" s="740"/>
      <c r="DW88" s="741"/>
      <c r="DX88" s="741"/>
      <c r="DY88" s="741"/>
      <c r="DZ88" s="746"/>
      <c r="EA88" s="52"/>
    </row>
    <row r="89" spans="1:131" ht="26.25" hidden="1" customHeight="1" x14ac:dyDescent="0.15">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40"/>
      <c r="BT89" s="741"/>
      <c r="BU89" s="741"/>
      <c r="BV89" s="741"/>
      <c r="BW89" s="741"/>
      <c r="BX89" s="741"/>
      <c r="BY89" s="741"/>
      <c r="BZ89" s="741"/>
      <c r="CA89" s="741"/>
      <c r="CB89" s="741"/>
      <c r="CC89" s="741"/>
      <c r="CD89" s="741"/>
      <c r="CE89" s="741"/>
      <c r="CF89" s="741"/>
      <c r="CG89" s="742"/>
      <c r="CH89" s="743"/>
      <c r="CI89" s="744"/>
      <c r="CJ89" s="744"/>
      <c r="CK89" s="744"/>
      <c r="CL89" s="745"/>
      <c r="CM89" s="743"/>
      <c r="CN89" s="744"/>
      <c r="CO89" s="744"/>
      <c r="CP89" s="744"/>
      <c r="CQ89" s="745"/>
      <c r="CR89" s="743"/>
      <c r="CS89" s="744"/>
      <c r="CT89" s="744"/>
      <c r="CU89" s="744"/>
      <c r="CV89" s="745"/>
      <c r="CW89" s="743"/>
      <c r="CX89" s="744"/>
      <c r="CY89" s="744"/>
      <c r="CZ89" s="744"/>
      <c r="DA89" s="745"/>
      <c r="DB89" s="743"/>
      <c r="DC89" s="744"/>
      <c r="DD89" s="744"/>
      <c r="DE89" s="744"/>
      <c r="DF89" s="745"/>
      <c r="DG89" s="743"/>
      <c r="DH89" s="744"/>
      <c r="DI89" s="744"/>
      <c r="DJ89" s="744"/>
      <c r="DK89" s="745"/>
      <c r="DL89" s="743"/>
      <c r="DM89" s="744"/>
      <c r="DN89" s="744"/>
      <c r="DO89" s="744"/>
      <c r="DP89" s="745"/>
      <c r="DQ89" s="743"/>
      <c r="DR89" s="744"/>
      <c r="DS89" s="744"/>
      <c r="DT89" s="744"/>
      <c r="DU89" s="745"/>
      <c r="DV89" s="740"/>
      <c r="DW89" s="741"/>
      <c r="DX89" s="741"/>
      <c r="DY89" s="741"/>
      <c r="DZ89" s="746"/>
      <c r="EA89" s="52"/>
    </row>
    <row r="90" spans="1:131" ht="26.25" hidden="1" customHeight="1" x14ac:dyDescent="0.15">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40"/>
      <c r="BT90" s="741"/>
      <c r="BU90" s="741"/>
      <c r="BV90" s="741"/>
      <c r="BW90" s="741"/>
      <c r="BX90" s="741"/>
      <c r="BY90" s="741"/>
      <c r="BZ90" s="741"/>
      <c r="CA90" s="741"/>
      <c r="CB90" s="741"/>
      <c r="CC90" s="741"/>
      <c r="CD90" s="741"/>
      <c r="CE90" s="741"/>
      <c r="CF90" s="741"/>
      <c r="CG90" s="742"/>
      <c r="CH90" s="743"/>
      <c r="CI90" s="744"/>
      <c r="CJ90" s="744"/>
      <c r="CK90" s="744"/>
      <c r="CL90" s="745"/>
      <c r="CM90" s="743"/>
      <c r="CN90" s="744"/>
      <c r="CO90" s="744"/>
      <c r="CP90" s="744"/>
      <c r="CQ90" s="745"/>
      <c r="CR90" s="743"/>
      <c r="CS90" s="744"/>
      <c r="CT90" s="744"/>
      <c r="CU90" s="744"/>
      <c r="CV90" s="745"/>
      <c r="CW90" s="743"/>
      <c r="CX90" s="744"/>
      <c r="CY90" s="744"/>
      <c r="CZ90" s="744"/>
      <c r="DA90" s="745"/>
      <c r="DB90" s="743"/>
      <c r="DC90" s="744"/>
      <c r="DD90" s="744"/>
      <c r="DE90" s="744"/>
      <c r="DF90" s="745"/>
      <c r="DG90" s="743"/>
      <c r="DH90" s="744"/>
      <c r="DI90" s="744"/>
      <c r="DJ90" s="744"/>
      <c r="DK90" s="745"/>
      <c r="DL90" s="743"/>
      <c r="DM90" s="744"/>
      <c r="DN90" s="744"/>
      <c r="DO90" s="744"/>
      <c r="DP90" s="745"/>
      <c r="DQ90" s="743"/>
      <c r="DR90" s="744"/>
      <c r="DS90" s="744"/>
      <c r="DT90" s="744"/>
      <c r="DU90" s="745"/>
      <c r="DV90" s="740"/>
      <c r="DW90" s="741"/>
      <c r="DX90" s="741"/>
      <c r="DY90" s="741"/>
      <c r="DZ90" s="746"/>
      <c r="EA90" s="52"/>
    </row>
    <row r="91" spans="1:131" ht="26.25" hidden="1" customHeight="1" x14ac:dyDescent="0.15">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40"/>
      <c r="BT91" s="741"/>
      <c r="BU91" s="741"/>
      <c r="BV91" s="741"/>
      <c r="BW91" s="741"/>
      <c r="BX91" s="741"/>
      <c r="BY91" s="741"/>
      <c r="BZ91" s="741"/>
      <c r="CA91" s="741"/>
      <c r="CB91" s="741"/>
      <c r="CC91" s="741"/>
      <c r="CD91" s="741"/>
      <c r="CE91" s="741"/>
      <c r="CF91" s="741"/>
      <c r="CG91" s="742"/>
      <c r="CH91" s="743"/>
      <c r="CI91" s="744"/>
      <c r="CJ91" s="744"/>
      <c r="CK91" s="744"/>
      <c r="CL91" s="745"/>
      <c r="CM91" s="743"/>
      <c r="CN91" s="744"/>
      <c r="CO91" s="744"/>
      <c r="CP91" s="744"/>
      <c r="CQ91" s="745"/>
      <c r="CR91" s="743"/>
      <c r="CS91" s="744"/>
      <c r="CT91" s="744"/>
      <c r="CU91" s="744"/>
      <c r="CV91" s="745"/>
      <c r="CW91" s="743"/>
      <c r="CX91" s="744"/>
      <c r="CY91" s="744"/>
      <c r="CZ91" s="744"/>
      <c r="DA91" s="745"/>
      <c r="DB91" s="743"/>
      <c r="DC91" s="744"/>
      <c r="DD91" s="744"/>
      <c r="DE91" s="744"/>
      <c r="DF91" s="745"/>
      <c r="DG91" s="743"/>
      <c r="DH91" s="744"/>
      <c r="DI91" s="744"/>
      <c r="DJ91" s="744"/>
      <c r="DK91" s="745"/>
      <c r="DL91" s="743"/>
      <c r="DM91" s="744"/>
      <c r="DN91" s="744"/>
      <c r="DO91" s="744"/>
      <c r="DP91" s="745"/>
      <c r="DQ91" s="743"/>
      <c r="DR91" s="744"/>
      <c r="DS91" s="744"/>
      <c r="DT91" s="744"/>
      <c r="DU91" s="745"/>
      <c r="DV91" s="740"/>
      <c r="DW91" s="741"/>
      <c r="DX91" s="741"/>
      <c r="DY91" s="741"/>
      <c r="DZ91" s="746"/>
      <c r="EA91" s="52"/>
    </row>
    <row r="92" spans="1:131" ht="26.25" hidden="1" customHeight="1" x14ac:dyDescent="0.15">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40"/>
      <c r="BT92" s="741"/>
      <c r="BU92" s="741"/>
      <c r="BV92" s="741"/>
      <c r="BW92" s="741"/>
      <c r="BX92" s="741"/>
      <c r="BY92" s="741"/>
      <c r="BZ92" s="741"/>
      <c r="CA92" s="741"/>
      <c r="CB92" s="741"/>
      <c r="CC92" s="741"/>
      <c r="CD92" s="741"/>
      <c r="CE92" s="741"/>
      <c r="CF92" s="741"/>
      <c r="CG92" s="742"/>
      <c r="CH92" s="743"/>
      <c r="CI92" s="744"/>
      <c r="CJ92" s="744"/>
      <c r="CK92" s="744"/>
      <c r="CL92" s="745"/>
      <c r="CM92" s="743"/>
      <c r="CN92" s="744"/>
      <c r="CO92" s="744"/>
      <c r="CP92" s="744"/>
      <c r="CQ92" s="745"/>
      <c r="CR92" s="743"/>
      <c r="CS92" s="744"/>
      <c r="CT92" s="744"/>
      <c r="CU92" s="744"/>
      <c r="CV92" s="745"/>
      <c r="CW92" s="743"/>
      <c r="CX92" s="744"/>
      <c r="CY92" s="744"/>
      <c r="CZ92" s="744"/>
      <c r="DA92" s="745"/>
      <c r="DB92" s="743"/>
      <c r="DC92" s="744"/>
      <c r="DD92" s="744"/>
      <c r="DE92" s="744"/>
      <c r="DF92" s="745"/>
      <c r="DG92" s="743"/>
      <c r="DH92" s="744"/>
      <c r="DI92" s="744"/>
      <c r="DJ92" s="744"/>
      <c r="DK92" s="745"/>
      <c r="DL92" s="743"/>
      <c r="DM92" s="744"/>
      <c r="DN92" s="744"/>
      <c r="DO92" s="744"/>
      <c r="DP92" s="745"/>
      <c r="DQ92" s="743"/>
      <c r="DR92" s="744"/>
      <c r="DS92" s="744"/>
      <c r="DT92" s="744"/>
      <c r="DU92" s="745"/>
      <c r="DV92" s="740"/>
      <c r="DW92" s="741"/>
      <c r="DX92" s="741"/>
      <c r="DY92" s="741"/>
      <c r="DZ92" s="746"/>
      <c r="EA92" s="52"/>
    </row>
    <row r="93" spans="1:131" ht="26.25" hidden="1" customHeight="1" x14ac:dyDescent="0.15">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40"/>
      <c r="BT93" s="741"/>
      <c r="BU93" s="741"/>
      <c r="BV93" s="741"/>
      <c r="BW93" s="741"/>
      <c r="BX93" s="741"/>
      <c r="BY93" s="741"/>
      <c r="BZ93" s="741"/>
      <c r="CA93" s="741"/>
      <c r="CB93" s="741"/>
      <c r="CC93" s="741"/>
      <c r="CD93" s="741"/>
      <c r="CE93" s="741"/>
      <c r="CF93" s="741"/>
      <c r="CG93" s="742"/>
      <c r="CH93" s="743"/>
      <c r="CI93" s="744"/>
      <c r="CJ93" s="744"/>
      <c r="CK93" s="744"/>
      <c r="CL93" s="745"/>
      <c r="CM93" s="743"/>
      <c r="CN93" s="744"/>
      <c r="CO93" s="744"/>
      <c r="CP93" s="744"/>
      <c r="CQ93" s="745"/>
      <c r="CR93" s="743"/>
      <c r="CS93" s="744"/>
      <c r="CT93" s="744"/>
      <c r="CU93" s="744"/>
      <c r="CV93" s="745"/>
      <c r="CW93" s="743"/>
      <c r="CX93" s="744"/>
      <c r="CY93" s="744"/>
      <c r="CZ93" s="744"/>
      <c r="DA93" s="745"/>
      <c r="DB93" s="743"/>
      <c r="DC93" s="744"/>
      <c r="DD93" s="744"/>
      <c r="DE93" s="744"/>
      <c r="DF93" s="745"/>
      <c r="DG93" s="743"/>
      <c r="DH93" s="744"/>
      <c r="DI93" s="744"/>
      <c r="DJ93" s="744"/>
      <c r="DK93" s="745"/>
      <c r="DL93" s="743"/>
      <c r="DM93" s="744"/>
      <c r="DN93" s="744"/>
      <c r="DO93" s="744"/>
      <c r="DP93" s="745"/>
      <c r="DQ93" s="743"/>
      <c r="DR93" s="744"/>
      <c r="DS93" s="744"/>
      <c r="DT93" s="744"/>
      <c r="DU93" s="745"/>
      <c r="DV93" s="740"/>
      <c r="DW93" s="741"/>
      <c r="DX93" s="741"/>
      <c r="DY93" s="741"/>
      <c r="DZ93" s="746"/>
      <c r="EA93" s="52"/>
    </row>
    <row r="94" spans="1:131" ht="26.25" hidden="1" customHeight="1" x14ac:dyDescent="0.15">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40"/>
      <c r="BT94" s="741"/>
      <c r="BU94" s="741"/>
      <c r="BV94" s="741"/>
      <c r="BW94" s="741"/>
      <c r="BX94" s="741"/>
      <c r="BY94" s="741"/>
      <c r="BZ94" s="741"/>
      <c r="CA94" s="741"/>
      <c r="CB94" s="741"/>
      <c r="CC94" s="741"/>
      <c r="CD94" s="741"/>
      <c r="CE94" s="741"/>
      <c r="CF94" s="741"/>
      <c r="CG94" s="742"/>
      <c r="CH94" s="743"/>
      <c r="CI94" s="744"/>
      <c r="CJ94" s="744"/>
      <c r="CK94" s="744"/>
      <c r="CL94" s="745"/>
      <c r="CM94" s="743"/>
      <c r="CN94" s="744"/>
      <c r="CO94" s="744"/>
      <c r="CP94" s="744"/>
      <c r="CQ94" s="745"/>
      <c r="CR94" s="743"/>
      <c r="CS94" s="744"/>
      <c r="CT94" s="744"/>
      <c r="CU94" s="744"/>
      <c r="CV94" s="745"/>
      <c r="CW94" s="743"/>
      <c r="CX94" s="744"/>
      <c r="CY94" s="744"/>
      <c r="CZ94" s="744"/>
      <c r="DA94" s="745"/>
      <c r="DB94" s="743"/>
      <c r="DC94" s="744"/>
      <c r="DD94" s="744"/>
      <c r="DE94" s="744"/>
      <c r="DF94" s="745"/>
      <c r="DG94" s="743"/>
      <c r="DH94" s="744"/>
      <c r="DI94" s="744"/>
      <c r="DJ94" s="744"/>
      <c r="DK94" s="745"/>
      <c r="DL94" s="743"/>
      <c r="DM94" s="744"/>
      <c r="DN94" s="744"/>
      <c r="DO94" s="744"/>
      <c r="DP94" s="745"/>
      <c r="DQ94" s="743"/>
      <c r="DR94" s="744"/>
      <c r="DS94" s="744"/>
      <c r="DT94" s="744"/>
      <c r="DU94" s="745"/>
      <c r="DV94" s="740"/>
      <c r="DW94" s="741"/>
      <c r="DX94" s="741"/>
      <c r="DY94" s="741"/>
      <c r="DZ94" s="746"/>
      <c r="EA94" s="52"/>
    </row>
    <row r="95" spans="1:131" ht="26.25" hidden="1" customHeight="1" x14ac:dyDescent="0.15">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40"/>
      <c r="BT95" s="741"/>
      <c r="BU95" s="741"/>
      <c r="BV95" s="741"/>
      <c r="BW95" s="741"/>
      <c r="BX95" s="741"/>
      <c r="BY95" s="741"/>
      <c r="BZ95" s="741"/>
      <c r="CA95" s="741"/>
      <c r="CB95" s="741"/>
      <c r="CC95" s="741"/>
      <c r="CD95" s="741"/>
      <c r="CE95" s="741"/>
      <c r="CF95" s="741"/>
      <c r="CG95" s="742"/>
      <c r="CH95" s="743"/>
      <c r="CI95" s="744"/>
      <c r="CJ95" s="744"/>
      <c r="CK95" s="744"/>
      <c r="CL95" s="745"/>
      <c r="CM95" s="743"/>
      <c r="CN95" s="744"/>
      <c r="CO95" s="744"/>
      <c r="CP95" s="744"/>
      <c r="CQ95" s="745"/>
      <c r="CR95" s="743"/>
      <c r="CS95" s="744"/>
      <c r="CT95" s="744"/>
      <c r="CU95" s="744"/>
      <c r="CV95" s="745"/>
      <c r="CW95" s="743"/>
      <c r="CX95" s="744"/>
      <c r="CY95" s="744"/>
      <c r="CZ95" s="744"/>
      <c r="DA95" s="745"/>
      <c r="DB95" s="743"/>
      <c r="DC95" s="744"/>
      <c r="DD95" s="744"/>
      <c r="DE95" s="744"/>
      <c r="DF95" s="745"/>
      <c r="DG95" s="743"/>
      <c r="DH95" s="744"/>
      <c r="DI95" s="744"/>
      <c r="DJ95" s="744"/>
      <c r="DK95" s="745"/>
      <c r="DL95" s="743"/>
      <c r="DM95" s="744"/>
      <c r="DN95" s="744"/>
      <c r="DO95" s="744"/>
      <c r="DP95" s="745"/>
      <c r="DQ95" s="743"/>
      <c r="DR95" s="744"/>
      <c r="DS95" s="744"/>
      <c r="DT95" s="744"/>
      <c r="DU95" s="745"/>
      <c r="DV95" s="740"/>
      <c r="DW95" s="741"/>
      <c r="DX95" s="741"/>
      <c r="DY95" s="741"/>
      <c r="DZ95" s="746"/>
      <c r="EA95" s="52"/>
    </row>
    <row r="96" spans="1:131" ht="26.25" hidden="1" customHeight="1" x14ac:dyDescent="0.15">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40"/>
      <c r="BT96" s="741"/>
      <c r="BU96" s="741"/>
      <c r="BV96" s="741"/>
      <c r="BW96" s="741"/>
      <c r="BX96" s="741"/>
      <c r="BY96" s="741"/>
      <c r="BZ96" s="741"/>
      <c r="CA96" s="741"/>
      <c r="CB96" s="741"/>
      <c r="CC96" s="741"/>
      <c r="CD96" s="741"/>
      <c r="CE96" s="741"/>
      <c r="CF96" s="741"/>
      <c r="CG96" s="742"/>
      <c r="CH96" s="743"/>
      <c r="CI96" s="744"/>
      <c r="CJ96" s="744"/>
      <c r="CK96" s="744"/>
      <c r="CL96" s="745"/>
      <c r="CM96" s="743"/>
      <c r="CN96" s="744"/>
      <c r="CO96" s="744"/>
      <c r="CP96" s="744"/>
      <c r="CQ96" s="745"/>
      <c r="CR96" s="743"/>
      <c r="CS96" s="744"/>
      <c r="CT96" s="744"/>
      <c r="CU96" s="744"/>
      <c r="CV96" s="745"/>
      <c r="CW96" s="743"/>
      <c r="CX96" s="744"/>
      <c r="CY96" s="744"/>
      <c r="CZ96" s="744"/>
      <c r="DA96" s="745"/>
      <c r="DB96" s="743"/>
      <c r="DC96" s="744"/>
      <c r="DD96" s="744"/>
      <c r="DE96" s="744"/>
      <c r="DF96" s="745"/>
      <c r="DG96" s="743"/>
      <c r="DH96" s="744"/>
      <c r="DI96" s="744"/>
      <c r="DJ96" s="744"/>
      <c r="DK96" s="745"/>
      <c r="DL96" s="743"/>
      <c r="DM96" s="744"/>
      <c r="DN96" s="744"/>
      <c r="DO96" s="744"/>
      <c r="DP96" s="745"/>
      <c r="DQ96" s="743"/>
      <c r="DR96" s="744"/>
      <c r="DS96" s="744"/>
      <c r="DT96" s="744"/>
      <c r="DU96" s="745"/>
      <c r="DV96" s="740"/>
      <c r="DW96" s="741"/>
      <c r="DX96" s="741"/>
      <c r="DY96" s="741"/>
      <c r="DZ96" s="746"/>
      <c r="EA96" s="52"/>
    </row>
    <row r="97" spans="1:131" ht="26.25" hidden="1" customHeight="1" x14ac:dyDescent="0.15">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40"/>
      <c r="BT97" s="741"/>
      <c r="BU97" s="741"/>
      <c r="BV97" s="741"/>
      <c r="BW97" s="741"/>
      <c r="BX97" s="741"/>
      <c r="BY97" s="741"/>
      <c r="BZ97" s="741"/>
      <c r="CA97" s="741"/>
      <c r="CB97" s="741"/>
      <c r="CC97" s="741"/>
      <c r="CD97" s="741"/>
      <c r="CE97" s="741"/>
      <c r="CF97" s="741"/>
      <c r="CG97" s="742"/>
      <c r="CH97" s="743"/>
      <c r="CI97" s="744"/>
      <c r="CJ97" s="744"/>
      <c r="CK97" s="744"/>
      <c r="CL97" s="745"/>
      <c r="CM97" s="743"/>
      <c r="CN97" s="744"/>
      <c r="CO97" s="744"/>
      <c r="CP97" s="744"/>
      <c r="CQ97" s="745"/>
      <c r="CR97" s="743"/>
      <c r="CS97" s="744"/>
      <c r="CT97" s="744"/>
      <c r="CU97" s="744"/>
      <c r="CV97" s="745"/>
      <c r="CW97" s="743"/>
      <c r="CX97" s="744"/>
      <c r="CY97" s="744"/>
      <c r="CZ97" s="744"/>
      <c r="DA97" s="745"/>
      <c r="DB97" s="743"/>
      <c r="DC97" s="744"/>
      <c r="DD97" s="744"/>
      <c r="DE97" s="744"/>
      <c r="DF97" s="745"/>
      <c r="DG97" s="743"/>
      <c r="DH97" s="744"/>
      <c r="DI97" s="744"/>
      <c r="DJ97" s="744"/>
      <c r="DK97" s="745"/>
      <c r="DL97" s="743"/>
      <c r="DM97" s="744"/>
      <c r="DN97" s="744"/>
      <c r="DO97" s="744"/>
      <c r="DP97" s="745"/>
      <c r="DQ97" s="743"/>
      <c r="DR97" s="744"/>
      <c r="DS97" s="744"/>
      <c r="DT97" s="744"/>
      <c r="DU97" s="745"/>
      <c r="DV97" s="740"/>
      <c r="DW97" s="741"/>
      <c r="DX97" s="741"/>
      <c r="DY97" s="741"/>
      <c r="DZ97" s="746"/>
      <c r="EA97" s="52"/>
    </row>
    <row r="98" spans="1:131" ht="26.25" hidden="1" customHeight="1" x14ac:dyDescent="0.15">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40"/>
      <c r="BT98" s="741"/>
      <c r="BU98" s="741"/>
      <c r="BV98" s="741"/>
      <c r="BW98" s="741"/>
      <c r="BX98" s="741"/>
      <c r="BY98" s="741"/>
      <c r="BZ98" s="741"/>
      <c r="CA98" s="741"/>
      <c r="CB98" s="741"/>
      <c r="CC98" s="741"/>
      <c r="CD98" s="741"/>
      <c r="CE98" s="741"/>
      <c r="CF98" s="741"/>
      <c r="CG98" s="742"/>
      <c r="CH98" s="743"/>
      <c r="CI98" s="744"/>
      <c r="CJ98" s="744"/>
      <c r="CK98" s="744"/>
      <c r="CL98" s="745"/>
      <c r="CM98" s="743"/>
      <c r="CN98" s="744"/>
      <c r="CO98" s="744"/>
      <c r="CP98" s="744"/>
      <c r="CQ98" s="745"/>
      <c r="CR98" s="743"/>
      <c r="CS98" s="744"/>
      <c r="CT98" s="744"/>
      <c r="CU98" s="744"/>
      <c r="CV98" s="745"/>
      <c r="CW98" s="743"/>
      <c r="CX98" s="744"/>
      <c r="CY98" s="744"/>
      <c r="CZ98" s="744"/>
      <c r="DA98" s="745"/>
      <c r="DB98" s="743"/>
      <c r="DC98" s="744"/>
      <c r="DD98" s="744"/>
      <c r="DE98" s="744"/>
      <c r="DF98" s="745"/>
      <c r="DG98" s="743"/>
      <c r="DH98" s="744"/>
      <c r="DI98" s="744"/>
      <c r="DJ98" s="744"/>
      <c r="DK98" s="745"/>
      <c r="DL98" s="743"/>
      <c r="DM98" s="744"/>
      <c r="DN98" s="744"/>
      <c r="DO98" s="744"/>
      <c r="DP98" s="745"/>
      <c r="DQ98" s="743"/>
      <c r="DR98" s="744"/>
      <c r="DS98" s="744"/>
      <c r="DT98" s="744"/>
      <c r="DU98" s="745"/>
      <c r="DV98" s="740"/>
      <c r="DW98" s="741"/>
      <c r="DX98" s="741"/>
      <c r="DY98" s="741"/>
      <c r="DZ98" s="746"/>
      <c r="EA98" s="52"/>
    </row>
    <row r="99" spans="1:131" ht="26.25" hidden="1" customHeight="1" x14ac:dyDescent="0.15">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40"/>
      <c r="BT99" s="741"/>
      <c r="BU99" s="741"/>
      <c r="BV99" s="741"/>
      <c r="BW99" s="741"/>
      <c r="BX99" s="741"/>
      <c r="BY99" s="741"/>
      <c r="BZ99" s="741"/>
      <c r="CA99" s="741"/>
      <c r="CB99" s="741"/>
      <c r="CC99" s="741"/>
      <c r="CD99" s="741"/>
      <c r="CE99" s="741"/>
      <c r="CF99" s="741"/>
      <c r="CG99" s="742"/>
      <c r="CH99" s="743"/>
      <c r="CI99" s="744"/>
      <c r="CJ99" s="744"/>
      <c r="CK99" s="744"/>
      <c r="CL99" s="745"/>
      <c r="CM99" s="743"/>
      <c r="CN99" s="744"/>
      <c r="CO99" s="744"/>
      <c r="CP99" s="744"/>
      <c r="CQ99" s="745"/>
      <c r="CR99" s="743"/>
      <c r="CS99" s="744"/>
      <c r="CT99" s="744"/>
      <c r="CU99" s="744"/>
      <c r="CV99" s="745"/>
      <c r="CW99" s="743"/>
      <c r="CX99" s="744"/>
      <c r="CY99" s="744"/>
      <c r="CZ99" s="744"/>
      <c r="DA99" s="745"/>
      <c r="DB99" s="743"/>
      <c r="DC99" s="744"/>
      <c r="DD99" s="744"/>
      <c r="DE99" s="744"/>
      <c r="DF99" s="745"/>
      <c r="DG99" s="743"/>
      <c r="DH99" s="744"/>
      <c r="DI99" s="744"/>
      <c r="DJ99" s="744"/>
      <c r="DK99" s="745"/>
      <c r="DL99" s="743"/>
      <c r="DM99" s="744"/>
      <c r="DN99" s="744"/>
      <c r="DO99" s="744"/>
      <c r="DP99" s="745"/>
      <c r="DQ99" s="743"/>
      <c r="DR99" s="744"/>
      <c r="DS99" s="744"/>
      <c r="DT99" s="744"/>
      <c r="DU99" s="745"/>
      <c r="DV99" s="740"/>
      <c r="DW99" s="741"/>
      <c r="DX99" s="741"/>
      <c r="DY99" s="741"/>
      <c r="DZ99" s="746"/>
      <c r="EA99" s="52"/>
    </row>
    <row r="100" spans="1:131" ht="26.25" hidden="1" customHeight="1" x14ac:dyDescent="0.15">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40"/>
      <c r="BT100" s="741"/>
      <c r="BU100" s="741"/>
      <c r="BV100" s="741"/>
      <c r="BW100" s="741"/>
      <c r="BX100" s="741"/>
      <c r="BY100" s="741"/>
      <c r="BZ100" s="741"/>
      <c r="CA100" s="741"/>
      <c r="CB100" s="741"/>
      <c r="CC100" s="741"/>
      <c r="CD100" s="741"/>
      <c r="CE100" s="741"/>
      <c r="CF100" s="741"/>
      <c r="CG100" s="742"/>
      <c r="CH100" s="743"/>
      <c r="CI100" s="744"/>
      <c r="CJ100" s="744"/>
      <c r="CK100" s="744"/>
      <c r="CL100" s="745"/>
      <c r="CM100" s="743"/>
      <c r="CN100" s="744"/>
      <c r="CO100" s="744"/>
      <c r="CP100" s="744"/>
      <c r="CQ100" s="745"/>
      <c r="CR100" s="743"/>
      <c r="CS100" s="744"/>
      <c r="CT100" s="744"/>
      <c r="CU100" s="744"/>
      <c r="CV100" s="745"/>
      <c r="CW100" s="743"/>
      <c r="CX100" s="744"/>
      <c r="CY100" s="744"/>
      <c r="CZ100" s="744"/>
      <c r="DA100" s="745"/>
      <c r="DB100" s="743"/>
      <c r="DC100" s="744"/>
      <c r="DD100" s="744"/>
      <c r="DE100" s="744"/>
      <c r="DF100" s="745"/>
      <c r="DG100" s="743"/>
      <c r="DH100" s="744"/>
      <c r="DI100" s="744"/>
      <c r="DJ100" s="744"/>
      <c r="DK100" s="745"/>
      <c r="DL100" s="743"/>
      <c r="DM100" s="744"/>
      <c r="DN100" s="744"/>
      <c r="DO100" s="744"/>
      <c r="DP100" s="745"/>
      <c r="DQ100" s="743"/>
      <c r="DR100" s="744"/>
      <c r="DS100" s="744"/>
      <c r="DT100" s="744"/>
      <c r="DU100" s="745"/>
      <c r="DV100" s="740"/>
      <c r="DW100" s="741"/>
      <c r="DX100" s="741"/>
      <c r="DY100" s="741"/>
      <c r="DZ100" s="746"/>
      <c r="EA100" s="52"/>
    </row>
    <row r="101" spans="1:131" ht="26.25" hidden="1" customHeight="1" x14ac:dyDescent="0.15">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40"/>
      <c r="BT101" s="741"/>
      <c r="BU101" s="741"/>
      <c r="BV101" s="741"/>
      <c r="BW101" s="741"/>
      <c r="BX101" s="741"/>
      <c r="BY101" s="741"/>
      <c r="BZ101" s="741"/>
      <c r="CA101" s="741"/>
      <c r="CB101" s="741"/>
      <c r="CC101" s="741"/>
      <c r="CD101" s="741"/>
      <c r="CE101" s="741"/>
      <c r="CF101" s="741"/>
      <c r="CG101" s="742"/>
      <c r="CH101" s="743"/>
      <c r="CI101" s="744"/>
      <c r="CJ101" s="744"/>
      <c r="CK101" s="744"/>
      <c r="CL101" s="745"/>
      <c r="CM101" s="743"/>
      <c r="CN101" s="744"/>
      <c r="CO101" s="744"/>
      <c r="CP101" s="744"/>
      <c r="CQ101" s="745"/>
      <c r="CR101" s="743"/>
      <c r="CS101" s="744"/>
      <c r="CT101" s="744"/>
      <c r="CU101" s="744"/>
      <c r="CV101" s="745"/>
      <c r="CW101" s="743"/>
      <c r="CX101" s="744"/>
      <c r="CY101" s="744"/>
      <c r="CZ101" s="744"/>
      <c r="DA101" s="745"/>
      <c r="DB101" s="743"/>
      <c r="DC101" s="744"/>
      <c r="DD101" s="744"/>
      <c r="DE101" s="744"/>
      <c r="DF101" s="745"/>
      <c r="DG101" s="743"/>
      <c r="DH101" s="744"/>
      <c r="DI101" s="744"/>
      <c r="DJ101" s="744"/>
      <c r="DK101" s="745"/>
      <c r="DL101" s="743"/>
      <c r="DM101" s="744"/>
      <c r="DN101" s="744"/>
      <c r="DO101" s="744"/>
      <c r="DP101" s="745"/>
      <c r="DQ101" s="743"/>
      <c r="DR101" s="744"/>
      <c r="DS101" s="744"/>
      <c r="DT101" s="744"/>
      <c r="DU101" s="745"/>
      <c r="DV101" s="740"/>
      <c r="DW101" s="741"/>
      <c r="DX101" s="741"/>
      <c r="DY101" s="741"/>
      <c r="DZ101" s="746"/>
      <c r="EA101" s="52"/>
    </row>
    <row r="102" spans="1:131" ht="26.25" customHeight="1" x14ac:dyDescent="0.15">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259</v>
      </c>
      <c r="BR102" s="705" t="s">
        <v>455</v>
      </c>
      <c r="BS102" s="706"/>
      <c r="BT102" s="706"/>
      <c r="BU102" s="706"/>
      <c r="BV102" s="706"/>
      <c r="BW102" s="706"/>
      <c r="BX102" s="706"/>
      <c r="BY102" s="706"/>
      <c r="BZ102" s="706"/>
      <c r="CA102" s="706"/>
      <c r="CB102" s="706"/>
      <c r="CC102" s="706"/>
      <c r="CD102" s="706"/>
      <c r="CE102" s="706"/>
      <c r="CF102" s="706"/>
      <c r="CG102" s="707"/>
      <c r="CH102" s="754"/>
      <c r="CI102" s="755"/>
      <c r="CJ102" s="755"/>
      <c r="CK102" s="755"/>
      <c r="CL102" s="756"/>
      <c r="CM102" s="754"/>
      <c r="CN102" s="755"/>
      <c r="CO102" s="755"/>
      <c r="CP102" s="755"/>
      <c r="CQ102" s="756"/>
      <c r="CR102" s="757">
        <v>37</v>
      </c>
      <c r="CS102" s="718"/>
      <c r="CT102" s="718"/>
      <c r="CU102" s="718"/>
      <c r="CV102" s="758"/>
      <c r="CW102" s="757">
        <v>5</v>
      </c>
      <c r="CX102" s="718"/>
      <c r="CY102" s="718"/>
      <c r="CZ102" s="718"/>
      <c r="DA102" s="758"/>
      <c r="DB102" s="757">
        <v>10</v>
      </c>
      <c r="DC102" s="718"/>
      <c r="DD102" s="718"/>
      <c r="DE102" s="718"/>
      <c r="DF102" s="758"/>
      <c r="DG102" s="757"/>
      <c r="DH102" s="718"/>
      <c r="DI102" s="718"/>
      <c r="DJ102" s="718"/>
      <c r="DK102" s="758"/>
      <c r="DL102" s="757"/>
      <c r="DM102" s="718"/>
      <c r="DN102" s="718"/>
      <c r="DO102" s="718"/>
      <c r="DP102" s="758"/>
      <c r="DQ102" s="757"/>
      <c r="DR102" s="718"/>
      <c r="DS102" s="718"/>
      <c r="DT102" s="718"/>
      <c r="DU102" s="758"/>
      <c r="DV102" s="705"/>
      <c r="DW102" s="706"/>
      <c r="DX102" s="706"/>
      <c r="DY102" s="706"/>
      <c r="DZ102" s="759"/>
      <c r="EA102" s="52"/>
    </row>
    <row r="103" spans="1:131" ht="26.25" customHeight="1" x14ac:dyDescent="0.15">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60" t="s">
        <v>470</v>
      </c>
      <c r="BR103" s="760"/>
      <c r="BS103" s="760"/>
      <c r="BT103" s="760"/>
      <c r="BU103" s="760"/>
      <c r="BV103" s="760"/>
      <c r="BW103" s="760"/>
      <c r="BX103" s="760"/>
      <c r="BY103" s="760"/>
      <c r="BZ103" s="760"/>
      <c r="CA103" s="760"/>
      <c r="CB103" s="760"/>
      <c r="CC103" s="760"/>
      <c r="CD103" s="760"/>
      <c r="CE103" s="760"/>
      <c r="CF103" s="760"/>
      <c r="CG103" s="760"/>
      <c r="CH103" s="760"/>
      <c r="CI103" s="760"/>
      <c r="CJ103" s="760"/>
      <c r="CK103" s="760"/>
      <c r="CL103" s="760"/>
      <c r="CM103" s="760"/>
      <c r="CN103" s="760"/>
      <c r="CO103" s="760"/>
      <c r="CP103" s="760"/>
      <c r="CQ103" s="760"/>
      <c r="CR103" s="760"/>
      <c r="CS103" s="760"/>
      <c r="CT103" s="760"/>
      <c r="CU103" s="760"/>
      <c r="CV103" s="760"/>
      <c r="CW103" s="760"/>
      <c r="CX103" s="760"/>
      <c r="CY103" s="760"/>
      <c r="CZ103" s="760"/>
      <c r="DA103" s="760"/>
      <c r="DB103" s="760"/>
      <c r="DC103" s="760"/>
      <c r="DD103" s="760"/>
      <c r="DE103" s="760"/>
      <c r="DF103" s="760"/>
      <c r="DG103" s="760"/>
      <c r="DH103" s="760"/>
      <c r="DI103" s="760"/>
      <c r="DJ103" s="760"/>
      <c r="DK103" s="760"/>
      <c r="DL103" s="760"/>
      <c r="DM103" s="760"/>
      <c r="DN103" s="760"/>
      <c r="DO103" s="760"/>
      <c r="DP103" s="760"/>
      <c r="DQ103" s="760"/>
      <c r="DR103" s="760"/>
      <c r="DS103" s="760"/>
      <c r="DT103" s="760"/>
      <c r="DU103" s="760"/>
      <c r="DV103" s="760"/>
      <c r="DW103" s="760"/>
      <c r="DX103" s="760"/>
      <c r="DY103" s="760"/>
      <c r="DZ103" s="760"/>
      <c r="EA103" s="52"/>
    </row>
    <row r="104" spans="1:131" ht="26.25" customHeight="1" x14ac:dyDescent="0.15">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61" t="s">
        <v>471</v>
      </c>
      <c r="BR104" s="761"/>
      <c r="BS104" s="761"/>
      <c r="BT104" s="761"/>
      <c r="BU104" s="761"/>
      <c r="BV104" s="761"/>
      <c r="BW104" s="761"/>
      <c r="BX104" s="761"/>
      <c r="BY104" s="761"/>
      <c r="BZ104" s="761"/>
      <c r="CA104" s="761"/>
      <c r="CB104" s="761"/>
      <c r="CC104" s="761"/>
      <c r="CD104" s="761"/>
      <c r="CE104" s="761"/>
      <c r="CF104" s="761"/>
      <c r="CG104" s="761"/>
      <c r="CH104" s="761"/>
      <c r="CI104" s="761"/>
      <c r="CJ104" s="761"/>
      <c r="CK104" s="761"/>
      <c r="CL104" s="761"/>
      <c r="CM104" s="761"/>
      <c r="CN104" s="761"/>
      <c r="CO104" s="761"/>
      <c r="CP104" s="761"/>
      <c r="CQ104" s="761"/>
      <c r="CR104" s="761"/>
      <c r="CS104" s="761"/>
      <c r="CT104" s="761"/>
      <c r="CU104" s="761"/>
      <c r="CV104" s="761"/>
      <c r="CW104" s="761"/>
      <c r="CX104" s="761"/>
      <c r="CY104" s="761"/>
      <c r="CZ104" s="761"/>
      <c r="DA104" s="761"/>
      <c r="DB104" s="761"/>
      <c r="DC104" s="761"/>
      <c r="DD104" s="761"/>
      <c r="DE104" s="761"/>
      <c r="DF104" s="761"/>
      <c r="DG104" s="761"/>
      <c r="DH104" s="761"/>
      <c r="DI104" s="761"/>
      <c r="DJ104" s="761"/>
      <c r="DK104" s="761"/>
      <c r="DL104" s="761"/>
      <c r="DM104" s="761"/>
      <c r="DN104" s="761"/>
      <c r="DO104" s="761"/>
      <c r="DP104" s="761"/>
      <c r="DQ104" s="761"/>
      <c r="DR104" s="761"/>
      <c r="DS104" s="761"/>
      <c r="DT104" s="761"/>
      <c r="DU104" s="761"/>
      <c r="DV104" s="761"/>
      <c r="DW104" s="761"/>
      <c r="DX104" s="761"/>
      <c r="DY104" s="761"/>
      <c r="DZ104" s="761"/>
      <c r="EA104" s="52"/>
    </row>
    <row r="105" spans="1:131" ht="11.25" customHeight="1" x14ac:dyDescent="0.1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x14ac:dyDescent="0.1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x14ac:dyDescent="0.15">
      <c r="A107" s="63" t="s">
        <v>472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289</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x14ac:dyDescent="0.15">
      <c r="A108" s="762" t="s">
        <v>473</v>
      </c>
      <c r="B108" s="763"/>
      <c r="C108" s="763"/>
      <c r="D108" s="763"/>
      <c r="E108" s="763"/>
      <c r="F108" s="763"/>
      <c r="G108" s="763"/>
      <c r="H108" s="763"/>
      <c r="I108" s="763"/>
      <c r="J108" s="763"/>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4"/>
      <c r="AU108" s="762" t="s">
        <v>66</v>
      </c>
      <c r="AV108" s="763"/>
      <c r="AW108" s="763"/>
      <c r="AX108" s="763"/>
      <c r="AY108" s="763"/>
      <c r="AZ108" s="763"/>
      <c r="BA108" s="763"/>
      <c r="BB108" s="763"/>
      <c r="BC108" s="763"/>
      <c r="BD108" s="763"/>
      <c r="BE108" s="763"/>
      <c r="BF108" s="763"/>
      <c r="BG108" s="763"/>
      <c r="BH108" s="763"/>
      <c r="BI108" s="763"/>
      <c r="BJ108" s="763"/>
      <c r="BK108" s="763"/>
      <c r="BL108" s="763"/>
      <c r="BM108" s="763"/>
      <c r="BN108" s="763"/>
      <c r="BO108" s="763"/>
      <c r="BP108" s="763"/>
      <c r="BQ108" s="763"/>
      <c r="BR108" s="763"/>
      <c r="BS108" s="763"/>
      <c r="BT108" s="763"/>
      <c r="BU108" s="763"/>
      <c r="BV108" s="763"/>
      <c r="BW108" s="763"/>
      <c r="BX108" s="763"/>
      <c r="BY108" s="763"/>
      <c r="BZ108" s="763"/>
      <c r="CA108" s="763"/>
      <c r="CB108" s="763"/>
      <c r="CC108" s="763"/>
      <c r="CD108" s="763"/>
      <c r="CE108" s="763"/>
      <c r="CF108" s="763"/>
      <c r="CG108" s="763"/>
      <c r="CH108" s="763"/>
      <c r="CI108" s="763"/>
      <c r="CJ108" s="763"/>
      <c r="CK108" s="763"/>
      <c r="CL108" s="763"/>
      <c r="CM108" s="763"/>
      <c r="CN108" s="763"/>
      <c r="CO108" s="763"/>
      <c r="CP108" s="763"/>
      <c r="CQ108" s="763"/>
      <c r="CR108" s="763"/>
      <c r="CS108" s="763"/>
      <c r="CT108" s="763"/>
      <c r="CU108" s="763"/>
      <c r="CV108" s="763"/>
      <c r="CW108" s="763"/>
      <c r="CX108" s="763"/>
      <c r="CY108" s="763"/>
      <c r="CZ108" s="763"/>
      <c r="DA108" s="763"/>
      <c r="DB108" s="763"/>
      <c r="DC108" s="763"/>
      <c r="DD108" s="763"/>
      <c r="DE108" s="763"/>
      <c r="DF108" s="763"/>
      <c r="DG108" s="763"/>
      <c r="DH108" s="763"/>
      <c r="DI108" s="763"/>
      <c r="DJ108" s="763"/>
      <c r="DK108" s="763"/>
      <c r="DL108" s="763"/>
      <c r="DM108" s="763"/>
      <c r="DN108" s="763"/>
      <c r="DO108" s="763"/>
      <c r="DP108" s="763"/>
      <c r="DQ108" s="763"/>
      <c r="DR108" s="763"/>
      <c r="DS108" s="763"/>
      <c r="DT108" s="763"/>
      <c r="DU108" s="763"/>
      <c r="DV108" s="763"/>
      <c r="DW108" s="763"/>
      <c r="DX108" s="763"/>
      <c r="DY108" s="763"/>
      <c r="DZ108" s="764"/>
    </row>
    <row r="109" spans="1:131" s="52" customFormat="1" ht="26.25" customHeight="1" x14ac:dyDescent="0.15">
      <c r="A109" s="765" t="s">
        <v>474</v>
      </c>
      <c r="B109" s="766"/>
      <c r="C109" s="766"/>
      <c r="D109" s="766"/>
      <c r="E109" s="766"/>
      <c r="F109" s="766"/>
      <c r="G109" s="766"/>
      <c r="H109" s="766"/>
      <c r="I109" s="766"/>
      <c r="J109" s="766"/>
      <c r="K109" s="766"/>
      <c r="L109" s="766"/>
      <c r="M109" s="766"/>
      <c r="N109" s="766"/>
      <c r="O109" s="766"/>
      <c r="P109" s="766"/>
      <c r="Q109" s="766"/>
      <c r="R109" s="766"/>
      <c r="S109" s="766"/>
      <c r="T109" s="766"/>
      <c r="U109" s="766"/>
      <c r="V109" s="766"/>
      <c r="W109" s="766"/>
      <c r="X109" s="766"/>
      <c r="Y109" s="766"/>
      <c r="Z109" s="767"/>
      <c r="AA109" s="768" t="s">
        <v>12</v>
      </c>
      <c r="AB109" s="766"/>
      <c r="AC109" s="766"/>
      <c r="AD109" s="766"/>
      <c r="AE109" s="767"/>
      <c r="AF109" s="768" t="s">
        <v>439</v>
      </c>
      <c r="AG109" s="766"/>
      <c r="AH109" s="766"/>
      <c r="AI109" s="766"/>
      <c r="AJ109" s="767"/>
      <c r="AK109" s="768" t="s">
        <v>398</v>
      </c>
      <c r="AL109" s="766"/>
      <c r="AM109" s="766"/>
      <c r="AN109" s="766"/>
      <c r="AO109" s="767"/>
      <c r="AP109" s="768" t="s">
        <v>475</v>
      </c>
      <c r="AQ109" s="766"/>
      <c r="AR109" s="766"/>
      <c r="AS109" s="766"/>
      <c r="AT109" s="769"/>
      <c r="AU109" s="765" t="s">
        <v>474</v>
      </c>
      <c r="AV109" s="766"/>
      <c r="AW109" s="766"/>
      <c r="AX109" s="766"/>
      <c r="AY109" s="766"/>
      <c r="AZ109" s="766"/>
      <c r="BA109" s="766"/>
      <c r="BB109" s="766"/>
      <c r="BC109" s="766"/>
      <c r="BD109" s="766"/>
      <c r="BE109" s="766"/>
      <c r="BF109" s="766"/>
      <c r="BG109" s="766"/>
      <c r="BH109" s="766"/>
      <c r="BI109" s="766"/>
      <c r="BJ109" s="766"/>
      <c r="BK109" s="766"/>
      <c r="BL109" s="766"/>
      <c r="BM109" s="766"/>
      <c r="BN109" s="766"/>
      <c r="BO109" s="766"/>
      <c r="BP109" s="767"/>
      <c r="BQ109" s="768" t="s">
        <v>12</v>
      </c>
      <c r="BR109" s="766"/>
      <c r="BS109" s="766"/>
      <c r="BT109" s="766"/>
      <c r="BU109" s="767"/>
      <c r="BV109" s="768" t="s">
        <v>439</v>
      </c>
      <c r="BW109" s="766"/>
      <c r="BX109" s="766"/>
      <c r="BY109" s="766"/>
      <c r="BZ109" s="767"/>
      <c r="CA109" s="768" t="s">
        <v>398</v>
      </c>
      <c r="CB109" s="766"/>
      <c r="CC109" s="766"/>
      <c r="CD109" s="766"/>
      <c r="CE109" s="767"/>
      <c r="CF109" s="770" t="s">
        <v>475</v>
      </c>
      <c r="CG109" s="770"/>
      <c r="CH109" s="770"/>
      <c r="CI109" s="770"/>
      <c r="CJ109" s="770"/>
      <c r="CK109" s="768" t="s">
        <v>104</v>
      </c>
      <c r="CL109" s="766"/>
      <c r="CM109" s="766"/>
      <c r="CN109" s="766"/>
      <c r="CO109" s="766"/>
      <c r="CP109" s="766"/>
      <c r="CQ109" s="766"/>
      <c r="CR109" s="766"/>
      <c r="CS109" s="766"/>
      <c r="CT109" s="766"/>
      <c r="CU109" s="766"/>
      <c r="CV109" s="766"/>
      <c r="CW109" s="766"/>
      <c r="CX109" s="766"/>
      <c r="CY109" s="766"/>
      <c r="CZ109" s="766"/>
      <c r="DA109" s="766"/>
      <c r="DB109" s="766"/>
      <c r="DC109" s="766"/>
      <c r="DD109" s="766"/>
      <c r="DE109" s="766"/>
      <c r="DF109" s="767"/>
      <c r="DG109" s="768" t="s">
        <v>12</v>
      </c>
      <c r="DH109" s="766"/>
      <c r="DI109" s="766"/>
      <c r="DJ109" s="766"/>
      <c r="DK109" s="767"/>
      <c r="DL109" s="768" t="s">
        <v>439</v>
      </c>
      <c r="DM109" s="766"/>
      <c r="DN109" s="766"/>
      <c r="DO109" s="766"/>
      <c r="DP109" s="767"/>
      <c r="DQ109" s="768" t="s">
        <v>398</v>
      </c>
      <c r="DR109" s="766"/>
      <c r="DS109" s="766"/>
      <c r="DT109" s="766"/>
      <c r="DU109" s="767"/>
      <c r="DV109" s="768" t="s">
        <v>475</v>
      </c>
      <c r="DW109" s="766"/>
      <c r="DX109" s="766"/>
      <c r="DY109" s="766"/>
      <c r="DZ109" s="769"/>
    </row>
    <row r="110" spans="1:131" s="52" customFormat="1" ht="26.25" customHeight="1" x14ac:dyDescent="0.15">
      <c r="A110" s="771" t="s">
        <v>340</v>
      </c>
      <c r="B110" s="772"/>
      <c r="C110" s="772"/>
      <c r="D110" s="772"/>
      <c r="E110" s="772"/>
      <c r="F110" s="772"/>
      <c r="G110" s="772"/>
      <c r="H110" s="772"/>
      <c r="I110" s="772"/>
      <c r="J110" s="772"/>
      <c r="K110" s="772"/>
      <c r="L110" s="772"/>
      <c r="M110" s="772"/>
      <c r="N110" s="772"/>
      <c r="O110" s="772"/>
      <c r="P110" s="772"/>
      <c r="Q110" s="772"/>
      <c r="R110" s="772"/>
      <c r="S110" s="772"/>
      <c r="T110" s="772"/>
      <c r="U110" s="772"/>
      <c r="V110" s="772"/>
      <c r="W110" s="772"/>
      <c r="X110" s="772"/>
      <c r="Y110" s="772"/>
      <c r="Z110" s="773"/>
      <c r="AA110" s="774">
        <v>1495801</v>
      </c>
      <c r="AB110" s="775"/>
      <c r="AC110" s="775"/>
      <c r="AD110" s="775"/>
      <c r="AE110" s="776"/>
      <c r="AF110" s="777">
        <v>1614860</v>
      </c>
      <c r="AG110" s="775"/>
      <c r="AH110" s="775"/>
      <c r="AI110" s="775"/>
      <c r="AJ110" s="776"/>
      <c r="AK110" s="777">
        <v>1622874</v>
      </c>
      <c r="AL110" s="775"/>
      <c r="AM110" s="775"/>
      <c r="AN110" s="775"/>
      <c r="AO110" s="776"/>
      <c r="AP110" s="778">
        <v>37.4</v>
      </c>
      <c r="AQ110" s="779"/>
      <c r="AR110" s="779"/>
      <c r="AS110" s="779"/>
      <c r="AT110" s="780"/>
      <c r="AU110" s="983" t="s">
        <v>118</v>
      </c>
      <c r="AV110" s="984"/>
      <c r="AW110" s="984"/>
      <c r="AX110" s="984"/>
      <c r="AY110" s="984"/>
      <c r="AZ110" s="781" t="s">
        <v>476</v>
      </c>
      <c r="BA110" s="772"/>
      <c r="BB110" s="772"/>
      <c r="BC110" s="772"/>
      <c r="BD110" s="772"/>
      <c r="BE110" s="772"/>
      <c r="BF110" s="772"/>
      <c r="BG110" s="772"/>
      <c r="BH110" s="772"/>
      <c r="BI110" s="772"/>
      <c r="BJ110" s="772"/>
      <c r="BK110" s="772"/>
      <c r="BL110" s="772"/>
      <c r="BM110" s="772"/>
      <c r="BN110" s="772"/>
      <c r="BO110" s="772"/>
      <c r="BP110" s="773"/>
      <c r="BQ110" s="782">
        <v>13020841</v>
      </c>
      <c r="BR110" s="783"/>
      <c r="BS110" s="783"/>
      <c r="BT110" s="783"/>
      <c r="BU110" s="783"/>
      <c r="BV110" s="783">
        <v>12196739</v>
      </c>
      <c r="BW110" s="783"/>
      <c r="BX110" s="783"/>
      <c r="BY110" s="783"/>
      <c r="BZ110" s="783"/>
      <c r="CA110" s="783">
        <v>11490598</v>
      </c>
      <c r="CB110" s="783"/>
      <c r="CC110" s="783"/>
      <c r="CD110" s="783"/>
      <c r="CE110" s="783"/>
      <c r="CF110" s="784">
        <v>265.10000000000002</v>
      </c>
      <c r="CG110" s="785"/>
      <c r="CH110" s="785"/>
      <c r="CI110" s="785"/>
      <c r="CJ110" s="785"/>
      <c r="CK110" s="989" t="s">
        <v>392</v>
      </c>
      <c r="CL110" s="990"/>
      <c r="CM110" s="781" t="s">
        <v>478</v>
      </c>
      <c r="CN110" s="772"/>
      <c r="CO110" s="772"/>
      <c r="CP110" s="772"/>
      <c r="CQ110" s="772"/>
      <c r="CR110" s="772"/>
      <c r="CS110" s="772"/>
      <c r="CT110" s="772"/>
      <c r="CU110" s="772"/>
      <c r="CV110" s="772"/>
      <c r="CW110" s="772"/>
      <c r="CX110" s="772"/>
      <c r="CY110" s="772"/>
      <c r="CZ110" s="772"/>
      <c r="DA110" s="772"/>
      <c r="DB110" s="772"/>
      <c r="DC110" s="772"/>
      <c r="DD110" s="772"/>
      <c r="DE110" s="772"/>
      <c r="DF110" s="773"/>
      <c r="DG110" s="782" t="s">
        <v>210</v>
      </c>
      <c r="DH110" s="783"/>
      <c r="DI110" s="783"/>
      <c r="DJ110" s="783"/>
      <c r="DK110" s="783"/>
      <c r="DL110" s="783" t="s">
        <v>210</v>
      </c>
      <c r="DM110" s="783"/>
      <c r="DN110" s="783"/>
      <c r="DO110" s="783"/>
      <c r="DP110" s="783"/>
      <c r="DQ110" s="783" t="s">
        <v>210</v>
      </c>
      <c r="DR110" s="783"/>
      <c r="DS110" s="783"/>
      <c r="DT110" s="783"/>
      <c r="DU110" s="783"/>
      <c r="DV110" s="786" t="s">
        <v>210</v>
      </c>
      <c r="DW110" s="786"/>
      <c r="DX110" s="786"/>
      <c r="DY110" s="786"/>
      <c r="DZ110" s="787"/>
    </row>
    <row r="111" spans="1:131" s="52" customFormat="1" ht="26.25" customHeight="1" x14ac:dyDescent="0.15">
      <c r="A111" s="788" t="s">
        <v>461</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789"/>
      <c r="AA111" s="790" t="s">
        <v>210</v>
      </c>
      <c r="AB111" s="791"/>
      <c r="AC111" s="791"/>
      <c r="AD111" s="791"/>
      <c r="AE111" s="792"/>
      <c r="AF111" s="793" t="s">
        <v>210</v>
      </c>
      <c r="AG111" s="791"/>
      <c r="AH111" s="791"/>
      <c r="AI111" s="791"/>
      <c r="AJ111" s="792"/>
      <c r="AK111" s="793" t="s">
        <v>210</v>
      </c>
      <c r="AL111" s="791"/>
      <c r="AM111" s="791"/>
      <c r="AN111" s="791"/>
      <c r="AO111" s="792"/>
      <c r="AP111" s="794" t="s">
        <v>210</v>
      </c>
      <c r="AQ111" s="795"/>
      <c r="AR111" s="795"/>
      <c r="AS111" s="795"/>
      <c r="AT111" s="796"/>
      <c r="AU111" s="985"/>
      <c r="AV111" s="986"/>
      <c r="AW111" s="986"/>
      <c r="AX111" s="986"/>
      <c r="AY111" s="986"/>
      <c r="AZ111" s="797" t="s">
        <v>479</v>
      </c>
      <c r="BA111" s="798"/>
      <c r="BB111" s="798"/>
      <c r="BC111" s="798"/>
      <c r="BD111" s="798"/>
      <c r="BE111" s="798"/>
      <c r="BF111" s="798"/>
      <c r="BG111" s="798"/>
      <c r="BH111" s="798"/>
      <c r="BI111" s="798"/>
      <c r="BJ111" s="798"/>
      <c r="BK111" s="798"/>
      <c r="BL111" s="798"/>
      <c r="BM111" s="798"/>
      <c r="BN111" s="798"/>
      <c r="BO111" s="798"/>
      <c r="BP111" s="799"/>
      <c r="BQ111" s="800" t="s">
        <v>210</v>
      </c>
      <c r="BR111" s="801"/>
      <c r="BS111" s="801"/>
      <c r="BT111" s="801"/>
      <c r="BU111" s="801"/>
      <c r="BV111" s="801" t="s">
        <v>210</v>
      </c>
      <c r="BW111" s="801"/>
      <c r="BX111" s="801"/>
      <c r="BY111" s="801"/>
      <c r="BZ111" s="801"/>
      <c r="CA111" s="801" t="s">
        <v>210</v>
      </c>
      <c r="CB111" s="801"/>
      <c r="CC111" s="801"/>
      <c r="CD111" s="801"/>
      <c r="CE111" s="801"/>
      <c r="CF111" s="802" t="s">
        <v>210</v>
      </c>
      <c r="CG111" s="803"/>
      <c r="CH111" s="803"/>
      <c r="CI111" s="803"/>
      <c r="CJ111" s="803"/>
      <c r="CK111" s="991"/>
      <c r="CL111" s="992"/>
      <c r="CM111" s="797" t="s">
        <v>143</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00" t="s">
        <v>210</v>
      </c>
      <c r="DH111" s="801"/>
      <c r="DI111" s="801"/>
      <c r="DJ111" s="801"/>
      <c r="DK111" s="801"/>
      <c r="DL111" s="801" t="s">
        <v>210</v>
      </c>
      <c r="DM111" s="801"/>
      <c r="DN111" s="801"/>
      <c r="DO111" s="801"/>
      <c r="DP111" s="801"/>
      <c r="DQ111" s="801" t="s">
        <v>210</v>
      </c>
      <c r="DR111" s="801"/>
      <c r="DS111" s="801"/>
      <c r="DT111" s="801"/>
      <c r="DU111" s="801"/>
      <c r="DV111" s="804" t="s">
        <v>210</v>
      </c>
      <c r="DW111" s="804"/>
      <c r="DX111" s="804"/>
      <c r="DY111" s="804"/>
      <c r="DZ111" s="805"/>
    </row>
    <row r="112" spans="1:131" s="52" customFormat="1" ht="26.25" customHeight="1" x14ac:dyDescent="0.15">
      <c r="A112" s="952" t="s">
        <v>162</v>
      </c>
      <c r="B112" s="953"/>
      <c r="C112" s="798" t="s">
        <v>481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790" t="s">
        <v>210</v>
      </c>
      <c r="AB112" s="791"/>
      <c r="AC112" s="791"/>
      <c r="AD112" s="791"/>
      <c r="AE112" s="792"/>
      <c r="AF112" s="793" t="s">
        <v>210</v>
      </c>
      <c r="AG112" s="791"/>
      <c r="AH112" s="791"/>
      <c r="AI112" s="791"/>
      <c r="AJ112" s="792"/>
      <c r="AK112" s="793" t="s">
        <v>210</v>
      </c>
      <c r="AL112" s="791"/>
      <c r="AM112" s="791"/>
      <c r="AN112" s="791"/>
      <c r="AO112" s="792"/>
      <c r="AP112" s="794" t="s">
        <v>210</v>
      </c>
      <c r="AQ112" s="795"/>
      <c r="AR112" s="795"/>
      <c r="AS112" s="795"/>
      <c r="AT112" s="796"/>
      <c r="AU112" s="985"/>
      <c r="AV112" s="986"/>
      <c r="AW112" s="986"/>
      <c r="AX112" s="986"/>
      <c r="AY112" s="986"/>
      <c r="AZ112" s="797" t="s">
        <v>278</v>
      </c>
      <c r="BA112" s="798"/>
      <c r="BB112" s="798"/>
      <c r="BC112" s="798"/>
      <c r="BD112" s="798"/>
      <c r="BE112" s="798"/>
      <c r="BF112" s="798"/>
      <c r="BG112" s="798"/>
      <c r="BH112" s="798"/>
      <c r="BI112" s="798"/>
      <c r="BJ112" s="798"/>
      <c r="BK112" s="798"/>
      <c r="BL112" s="798"/>
      <c r="BM112" s="798"/>
      <c r="BN112" s="798"/>
      <c r="BO112" s="798"/>
      <c r="BP112" s="799"/>
      <c r="BQ112" s="800">
        <v>694735</v>
      </c>
      <c r="BR112" s="801"/>
      <c r="BS112" s="801"/>
      <c r="BT112" s="801"/>
      <c r="BU112" s="801"/>
      <c r="BV112" s="801">
        <v>652345</v>
      </c>
      <c r="BW112" s="801"/>
      <c r="BX112" s="801"/>
      <c r="BY112" s="801"/>
      <c r="BZ112" s="801"/>
      <c r="CA112" s="801">
        <v>615945</v>
      </c>
      <c r="CB112" s="801"/>
      <c r="CC112" s="801"/>
      <c r="CD112" s="801"/>
      <c r="CE112" s="801"/>
      <c r="CF112" s="802">
        <v>14.2</v>
      </c>
      <c r="CG112" s="803"/>
      <c r="CH112" s="803"/>
      <c r="CI112" s="803"/>
      <c r="CJ112" s="803"/>
      <c r="CK112" s="991"/>
      <c r="CL112" s="992"/>
      <c r="CM112" s="797" t="s">
        <v>402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00" t="s">
        <v>210</v>
      </c>
      <c r="DH112" s="801"/>
      <c r="DI112" s="801"/>
      <c r="DJ112" s="801"/>
      <c r="DK112" s="801"/>
      <c r="DL112" s="801" t="s">
        <v>210</v>
      </c>
      <c r="DM112" s="801"/>
      <c r="DN112" s="801"/>
      <c r="DO112" s="801"/>
      <c r="DP112" s="801"/>
      <c r="DQ112" s="801" t="s">
        <v>210</v>
      </c>
      <c r="DR112" s="801"/>
      <c r="DS112" s="801"/>
      <c r="DT112" s="801"/>
      <c r="DU112" s="801"/>
      <c r="DV112" s="804" t="s">
        <v>210</v>
      </c>
      <c r="DW112" s="804"/>
      <c r="DX112" s="804"/>
      <c r="DY112" s="804"/>
      <c r="DZ112" s="805"/>
    </row>
    <row r="113" spans="1:130" s="52" customFormat="1" ht="26.25" customHeight="1" x14ac:dyDescent="0.15">
      <c r="A113" s="954"/>
      <c r="B113" s="955"/>
      <c r="C113" s="798" t="s">
        <v>483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790">
        <v>61447</v>
      </c>
      <c r="AB113" s="791"/>
      <c r="AC113" s="791"/>
      <c r="AD113" s="791"/>
      <c r="AE113" s="792"/>
      <c r="AF113" s="793">
        <v>62077</v>
      </c>
      <c r="AG113" s="791"/>
      <c r="AH113" s="791"/>
      <c r="AI113" s="791"/>
      <c r="AJ113" s="792"/>
      <c r="AK113" s="793">
        <v>62853</v>
      </c>
      <c r="AL113" s="791"/>
      <c r="AM113" s="791"/>
      <c r="AN113" s="791"/>
      <c r="AO113" s="792"/>
      <c r="AP113" s="794">
        <v>1.5</v>
      </c>
      <c r="AQ113" s="795"/>
      <c r="AR113" s="795"/>
      <c r="AS113" s="795"/>
      <c r="AT113" s="796"/>
      <c r="AU113" s="985"/>
      <c r="AV113" s="986"/>
      <c r="AW113" s="986"/>
      <c r="AX113" s="986"/>
      <c r="AY113" s="986"/>
      <c r="AZ113" s="797" t="s">
        <v>214</v>
      </c>
      <c r="BA113" s="798"/>
      <c r="BB113" s="798"/>
      <c r="BC113" s="798"/>
      <c r="BD113" s="798"/>
      <c r="BE113" s="798"/>
      <c r="BF113" s="798"/>
      <c r="BG113" s="798"/>
      <c r="BH113" s="798"/>
      <c r="BI113" s="798"/>
      <c r="BJ113" s="798"/>
      <c r="BK113" s="798"/>
      <c r="BL113" s="798"/>
      <c r="BM113" s="798"/>
      <c r="BN113" s="798"/>
      <c r="BO113" s="798"/>
      <c r="BP113" s="799"/>
      <c r="BQ113" s="800">
        <v>160858</v>
      </c>
      <c r="BR113" s="801"/>
      <c r="BS113" s="801"/>
      <c r="BT113" s="801"/>
      <c r="BU113" s="801"/>
      <c r="BV113" s="801">
        <v>136779</v>
      </c>
      <c r="BW113" s="801"/>
      <c r="BX113" s="801"/>
      <c r="BY113" s="801"/>
      <c r="BZ113" s="801"/>
      <c r="CA113" s="801">
        <v>116139</v>
      </c>
      <c r="CB113" s="801"/>
      <c r="CC113" s="801"/>
      <c r="CD113" s="801"/>
      <c r="CE113" s="801"/>
      <c r="CF113" s="802">
        <v>2.7</v>
      </c>
      <c r="CG113" s="803"/>
      <c r="CH113" s="803"/>
      <c r="CI113" s="803"/>
      <c r="CJ113" s="803"/>
      <c r="CK113" s="991"/>
      <c r="CL113" s="992"/>
      <c r="CM113" s="797" t="s">
        <v>414</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90" t="s">
        <v>210</v>
      </c>
      <c r="DH113" s="791"/>
      <c r="DI113" s="791"/>
      <c r="DJ113" s="791"/>
      <c r="DK113" s="792"/>
      <c r="DL113" s="793" t="s">
        <v>210</v>
      </c>
      <c r="DM113" s="791"/>
      <c r="DN113" s="791"/>
      <c r="DO113" s="791"/>
      <c r="DP113" s="792"/>
      <c r="DQ113" s="793" t="s">
        <v>210</v>
      </c>
      <c r="DR113" s="791"/>
      <c r="DS113" s="791"/>
      <c r="DT113" s="791"/>
      <c r="DU113" s="792"/>
      <c r="DV113" s="794" t="s">
        <v>210</v>
      </c>
      <c r="DW113" s="795"/>
      <c r="DX113" s="795"/>
      <c r="DY113" s="795"/>
      <c r="DZ113" s="796"/>
    </row>
    <row r="114" spans="1:130" s="52" customFormat="1" ht="26.25" customHeight="1" x14ac:dyDescent="0.15">
      <c r="A114" s="954"/>
      <c r="B114" s="955"/>
      <c r="C114" s="798" t="s">
        <v>484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790">
        <v>24260</v>
      </c>
      <c r="AB114" s="791"/>
      <c r="AC114" s="791"/>
      <c r="AD114" s="791"/>
      <c r="AE114" s="792"/>
      <c r="AF114" s="793">
        <v>22968</v>
      </c>
      <c r="AG114" s="791"/>
      <c r="AH114" s="791"/>
      <c r="AI114" s="791"/>
      <c r="AJ114" s="792"/>
      <c r="AK114" s="793">
        <v>24060</v>
      </c>
      <c r="AL114" s="791"/>
      <c r="AM114" s="791"/>
      <c r="AN114" s="791"/>
      <c r="AO114" s="792"/>
      <c r="AP114" s="794">
        <v>0.6</v>
      </c>
      <c r="AQ114" s="795"/>
      <c r="AR114" s="795"/>
      <c r="AS114" s="795"/>
      <c r="AT114" s="796"/>
      <c r="AU114" s="985"/>
      <c r="AV114" s="986"/>
      <c r="AW114" s="986"/>
      <c r="AX114" s="986"/>
      <c r="AY114" s="986"/>
      <c r="AZ114" s="797" t="s">
        <v>485</v>
      </c>
      <c r="BA114" s="798"/>
      <c r="BB114" s="798"/>
      <c r="BC114" s="798"/>
      <c r="BD114" s="798"/>
      <c r="BE114" s="798"/>
      <c r="BF114" s="798"/>
      <c r="BG114" s="798"/>
      <c r="BH114" s="798"/>
      <c r="BI114" s="798"/>
      <c r="BJ114" s="798"/>
      <c r="BK114" s="798"/>
      <c r="BL114" s="798"/>
      <c r="BM114" s="798"/>
      <c r="BN114" s="798"/>
      <c r="BO114" s="798"/>
      <c r="BP114" s="799"/>
      <c r="BQ114" s="800">
        <v>1331896</v>
      </c>
      <c r="BR114" s="801"/>
      <c r="BS114" s="801"/>
      <c r="BT114" s="801"/>
      <c r="BU114" s="801"/>
      <c r="BV114" s="801">
        <v>1262613</v>
      </c>
      <c r="BW114" s="801"/>
      <c r="BX114" s="801"/>
      <c r="BY114" s="801"/>
      <c r="BZ114" s="801"/>
      <c r="CA114" s="801">
        <v>1208742</v>
      </c>
      <c r="CB114" s="801"/>
      <c r="CC114" s="801"/>
      <c r="CD114" s="801"/>
      <c r="CE114" s="801"/>
      <c r="CF114" s="802">
        <v>27.9</v>
      </c>
      <c r="CG114" s="803"/>
      <c r="CH114" s="803"/>
      <c r="CI114" s="803"/>
      <c r="CJ114" s="803"/>
      <c r="CK114" s="991"/>
      <c r="CL114" s="992"/>
      <c r="CM114" s="797" t="s">
        <v>486</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90" t="s">
        <v>210</v>
      </c>
      <c r="DH114" s="791"/>
      <c r="DI114" s="791"/>
      <c r="DJ114" s="791"/>
      <c r="DK114" s="792"/>
      <c r="DL114" s="793" t="s">
        <v>210</v>
      </c>
      <c r="DM114" s="791"/>
      <c r="DN114" s="791"/>
      <c r="DO114" s="791"/>
      <c r="DP114" s="792"/>
      <c r="DQ114" s="793" t="s">
        <v>210</v>
      </c>
      <c r="DR114" s="791"/>
      <c r="DS114" s="791"/>
      <c r="DT114" s="791"/>
      <c r="DU114" s="792"/>
      <c r="DV114" s="794" t="s">
        <v>210</v>
      </c>
      <c r="DW114" s="795"/>
      <c r="DX114" s="795"/>
      <c r="DY114" s="795"/>
      <c r="DZ114" s="796"/>
    </row>
    <row r="115" spans="1:130" s="52" customFormat="1" ht="26.25" customHeight="1" x14ac:dyDescent="0.15">
      <c r="A115" s="954"/>
      <c r="B115" s="955"/>
      <c r="C115" s="798" t="s">
        <v>381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790" t="s">
        <v>210</v>
      </c>
      <c r="AB115" s="791"/>
      <c r="AC115" s="791"/>
      <c r="AD115" s="791"/>
      <c r="AE115" s="792"/>
      <c r="AF115" s="793" t="s">
        <v>210</v>
      </c>
      <c r="AG115" s="791"/>
      <c r="AH115" s="791"/>
      <c r="AI115" s="791"/>
      <c r="AJ115" s="792"/>
      <c r="AK115" s="793" t="s">
        <v>210</v>
      </c>
      <c r="AL115" s="791"/>
      <c r="AM115" s="791"/>
      <c r="AN115" s="791"/>
      <c r="AO115" s="792"/>
      <c r="AP115" s="794" t="s">
        <v>210</v>
      </c>
      <c r="AQ115" s="795"/>
      <c r="AR115" s="795"/>
      <c r="AS115" s="795"/>
      <c r="AT115" s="796"/>
      <c r="AU115" s="985"/>
      <c r="AV115" s="986"/>
      <c r="AW115" s="986"/>
      <c r="AX115" s="986"/>
      <c r="AY115" s="986"/>
      <c r="AZ115" s="797" t="s">
        <v>358</v>
      </c>
      <c r="BA115" s="798"/>
      <c r="BB115" s="798"/>
      <c r="BC115" s="798"/>
      <c r="BD115" s="798"/>
      <c r="BE115" s="798"/>
      <c r="BF115" s="798"/>
      <c r="BG115" s="798"/>
      <c r="BH115" s="798"/>
      <c r="BI115" s="798"/>
      <c r="BJ115" s="798"/>
      <c r="BK115" s="798"/>
      <c r="BL115" s="798"/>
      <c r="BM115" s="798"/>
      <c r="BN115" s="798"/>
      <c r="BO115" s="798"/>
      <c r="BP115" s="799"/>
      <c r="BQ115" s="800" t="s">
        <v>210</v>
      </c>
      <c r="BR115" s="801"/>
      <c r="BS115" s="801"/>
      <c r="BT115" s="801"/>
      <c r="BU115" s="801"/>
      <c r="BV115" s="801" t="s">
        <v>210</v>
      </c>
      <c r="BW115" s="801"/>
      <c r="BX115" s="801"/>
      <c r="BY115" s="801"/>
      <c r="BZ115" s="801"/>
      <c r="CA115" s="801" t="s">
        <v>210</v>
      </c>
      <c r="CB115" s="801"/>
      <c r="CC115" s="801"/>
      <c r="CD115" s="801"/>
      <c r="CE115" s="801"/>
      <c r="CF115" s="802" t="s">
        <v>210</v>
      </c>
      <c r="CG115" s="803"/>
      <c r="CH115" s="803"/>
      <c r="CI115" s="803"/>
      <c r="CJ115" s="803"/>
      <c r="CK115" s="991"/>
      <c r="CL115" s="992"/>
      <c r="CM115" s="797" t="s">
        <v>33</v>
      </c>
      <c r="CN115" s="798"/>
      <c r="CO115" s="798"/>
      <c r="CP115" s="798"/>
      <c r="CQ115" s="798"/>
      <c r="CR115" s="798"/>
      <c r="CS115" s="798"/>
      <c r="CT115" s="798"/>
      <c r="CU115" s="798"/>
      <c r="CV115" s="798"/>
      <c r="CW115" s="798"/>
      <c r="CX115" s="798"/>
      <c r="CY115" s="798"/>
      <c r="CZ115" s="798"/>
      <c r="DA115" s="798"/>
      <c r="DB115" s="798"/>
      <c r="DC115" s="798"/>
      <c r="DD115" s="798"/>
      <c r="DE115" s="798"/>
      <c r="DF115" s="799"/>
      <c r="DG115" s="790" t="s">
        <v>210</v>
      </c>
      <c r="DH115" s="791"/>
      <c r="DI115" s="791"/>
      <c r="DJ115" s="791"/>
      <c r="DK115" s="792"/>
      <c r="DL115" s="793" t="s">
        <v>210</v>
      </c>
      <c r="DM115" s="791"/>
      <c r="DN115" s="791"/>
      <c r="DO115" s="791"/>
      <c r="DP115" s="792"/>
      <c r="DQ115" s="793" t="s">
        <v>210</v>
      </c>
      <c r="DR115" s="791"/>
      <c r="DS115" s="791"/>
      <c r="DT115" s="791"/>
      <c r="DU115" s="792"/>
      <c r="DV115" s="794" t="s">
        <v>210</v>
      </c>
      <c r="DW115" s="795"/>
      <c r="DX115" s="795"/>
      <c r="DY115" s="795"/>
      <c r="DZ115" s="796"/>
    </row>
    <row r="116" spans="1:130" s="52" customFormat="1" ht="26.25" customHeight="1" x14ac:dyDescent="0.15">
      <c r="A116" s="956"/>
      <c r="B116" s="957"/>
      <c r="C116" s="806" t="s">
        <v>3</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90">
        <v>4</v>
      </c>
      <c r="AB116" s="791"/>
      <c r="AC116" s="791"/>
      <c r="AD116" s="791"/>
      <c r="AE116" s="792"/>
      <c r="AF116" s="793" t="s">
        <v>210</v>
      </c>
      <c r="AG116" s="791"/>
      <c r="AH116" s="791"/>
      <c r="AI116" s="791"/>
      <c r="AJ116" s="792"/>
      <c r="AK116" s="793">
        <v>18</v>
      </c>
      <c r="AL116" s="791"/>
      <c r="AM116" s="791"/>
      <c r="AN116" s="791"/>
      <c r="AO116" s="792"/>
      <c r="AP116" s="794">
        <v>0</v>
      </c>
      <c r="AQ116" s="795"/>
      <c r="AR116" s="795"/>
      <c r="AS116" s="795"/>
      <c r="AT116" s="796"/>
      <c r="AU116" s="985"/>
      <c r="AV116" s="986"/>
      <c r="AW116" s="986"/>
      <c r="AX116" s="986"/>
      <c r="AY116" s="986"/>
      <c r="AZ116" s="808" t="s">
        <v>235</v>
      </c>
      <c r="BA116" s="809"/>
      <c r="BB116" s="809"/>
      <c r="BC116" s="809"/>
      <c r="BD116" s="809"/>
      <c r="BE116" s="809"/>
      <c r="BF116" s="809"/>
      <c r="BG116" s="809"/>
      <c r="BH116" s="809"/>
      <c r="BI116" s="809"/>
      <c r="BJ116" s="809"/>
      <c r="BK116" s="809"/>
      <c r="BL116" s="809"/>
      <c r="BM116" s="809"/>
      <c r="BN116" s="809"/>
      <c r="BO116" s="809"/>
      <c r="BP116" s="810"/>
      <c r="BQ116" s="800" t="s">
        <v>210</v>
      </c>
      <c r="BR116" s="801"/>
      <c r="BS116" s="801"/>
      <c r="BT116" s="801"/>
      <c r="BU116" s="801"/>
      <c r="BV116" s="801" t="s">
        <v>210</v>
      </c>
      <c r="BW116" s="801"/>
      <c r="BX116" s="801"/>
      <c r="BY116" s="801"/>
      <c r="BZ116" s="801"/>
      <c r="CA116" s="801" t="s">
        <v>210</v>
      </c>
      <c r="CB116" s="801"/>
      <c r="CC116" s="801"/>
      <c r="CD116" s="801"/>
      <c r="CE116" s="801"/>
      <c r="CF116" s="802" t="s">
        <v>210</v>
      </c>
      <c r="CG116" s="803"/>
      <c r="CH116" s="803"/>
      <c r="CI116" s="803"/>
      <c r="CJ116" s="803"/>
      <c r="CK116" s="991"/>
      <c r="CL116" s="992"/>
      <c r="CM116" s="797" t="s">
        <v>487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90" t="s">
        <v>210</v>
      </c>
      <c r="DH116" s="791"/>
      <c r="DI116" s="791"/>
      <c r="DJ116" s="791"/>
      <c r="DK116" s="792"/>
      <c r="DL116" s="793" t="s">
        <v>210</v>
      </c>
      <c r="DM116" s="791"/>
      <c r="DN116" s="791"/>
      <c r="DO116" s="791"/>
      <c r="DP116" s="792"/>
      <c r="DQ116" s="793" t="s">
        <v>210</v>
      </c>
      <c r="DR116" s="791"/>
      <c r="DS116" s="791"/>
      <c r="DT116" s="791"/>
      <c r="DU116" s="792"/>
      <c r="DV116" s="794" t="s">
        <v>210</v>
      </c>
      <c r="DW116" s="795"/>
      <c r="DX116" s="795"/>
      <c r="DY116" s="795"/>
      <c r="DZ116" s="796"/>
    </row>
    <row r="117" spans="1:130" s="52" customFormat="1" ht="26.25" customHeight="1" x14ac:dyDescent="0.15">
      <c r="A117" s="765" t="s">
        <v>283</v>
      </c>
      <c r="B117" s="766"/>
      <c r="C117" s="766"/>
      <c r="D117" s="766"/>
      <c r="E117" s="766"/>
      <c r="F117" s="766"/>
      <c r="G117" s="766"/>
      <c r="H117" s="766"/>
      <c r="I117" s="766"/>
      <c r="J117" s="766"/>
      <c r="K117" s="766"/>
      <c r="L117" s="766"/>
      <c r="M117" s="766"/>
      <c r="N117" s="766"/>
      <c r="O117" s="766"/>
      <c r="P117" s="766"/>
      <c r="Q117" s="766"/>
      <c r="R117" s="766"/>
      <c r="S117" s="766"/>
      <c r="T117" s="766"/>
      <c r="U117" s="766"/>
      <c r="V117" s="766"/>
      <c r="W117" s="766"/>
      <c r="X117" s="766"/>
      <c r="Y117" s="811" t="s">
        <v>335</v>
      </c>
      <c r="Z117" s="767"/>
      <c r="AA117" s="812">
        <v>1581512</v>
      </c>
      <c r="AB117" s="813"/>
      <c r="AC117" s="813"/>
      <c r="AD117" s="813"/>
      <c r="AE117" s="814"/>
      <c r="AF117" s="815">
        <v>1699905</v>
      </c>
      <c r="AG117" s="813"/>
      <c r="AH117" s="813"/>
      <c r="AI117" s="813"/>
      <c r="AJ117" s="814"/>
      <c r="AK117" s="815">
        <v>1709805</v>
      </c>
      <c r="AL117" s="813"/>
      <c r="AM117" s="813"/>
      <c r="AN117" s="813"/>
      <c r="AO117" s="814"/>
      <c r="AP117" s="816"/>
      <c r="AQ117" s="817"/>
      <c r="AR117" s="817"/>
      <c r="AS117" s="817"/>
      <c r="AT117" s="818"/>
      <c r="AU117" s="985"/>
      <c r="AV117" s="986"/>
      <c r="AW117" s="986"/>
      <c r="AX117" s="986"/>
      <c r="AY117" s="986"/>
      <c r="AZ117" s="819" t="s">
        <v>488</v>
      </c>
      <c r="BA117" s="820"/>
      <c r="BB117" s="820"/>
      <c r="BC117" s="820"/>
      <c r="BD117" s="820"/>
      <c r="BE117" s="820"/>
      <c r="BF117" s="820"/>
      <c r="BG117" s="820"/>
      <c r="BH117" s="820"/>
      <c r="BI117" s="820"/>
      <c r="BJ117" s="820"/>
      <c r="BK117" s="820"/>
      <c r="BL117" s="820"/>
      <c r="BM117" s="820"/>
      <c r="BN117" s="820"/>
      <c r="BO117" s="820"/>
      <c r="BP117" s="821"/>
      <c r="BQ117" s="800" t="s">
        <v>210</v>
      </c>
      <c r="BR117" s="801"/>
      <c r="BS117" s="801"/>
      <c r="BT117" s="801"/>
      <c r="BU117" s="801"/>
      <c r="BV117" s="801" t="s">
        <v>210</v>
      </c>
      <c r="BW117" s="801"/>
      <c r="BX117" s="801"/>
      <c r="BY117" s="801"/>
      <c r="BZ117" s="801"/>
      <c r="CA117" s="801" t="s">
        <v>210</v>
      </c>
      <c r="CB117" s="801"/>
      <c r="CC117" s="801"/>
      <c r="CD117" s="801"/>
      <c r="CE117" s="801"/>
      <c r="CF117" s="802" t="s">
        <v>210</v>
      </c>
      <c r="CG117" s="803"/>
      <c r="CH117" s="803"/>
      <c r="CI117" s="803"/>
      <c r="CJ117" s="803"/>
      <c r="CK117" s="991"/>
      <c r="CL117" s="992"/>
      <c r="CM117" s="797" t="s">
        <v>350</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90" t="s">
        <v>210</v>
      </c>
      <c r="DH117" s="791"/>
      <c r="DI117" s="791"/>
      <c r="DJ117" s="791"/>
      <c r="DK117" s="792"/>
      <c r="DL117" s="793" t="s">
        <v>210</v>
      </c>
      <c r="DM117" s="791"/>
      <c r="DN117" s="791"/>
      <c r="DO117" s="791"/>
      <c r="DP117" s="792"/>
      <c r="DQ117" s="793" t="s">
        <v>210</v>
      </c>
      <c r="DR117" s="791"/>
      <c r="DS117" s="791"/>
      <c r="DT117" s="791"/>
      <c r="DU117" s="792"/>
      <c r="DV117" s="794" t="s">
        <v>210</v>
      </c>
      <c r="DW117" s="795"/>
      <c r="DX117" s="795"/>
      <c r="DY117" s="795"/>
      <c r="DZ117" s="796"/>
    </row>
    <row r="118" spans="1:130" s="52" customFormat="1" ht="26.25" customHeight="1" x14ac:dyDescent="0.15">
      <c r="A118" s="765" t="s">
        <v>104</v>
      </c>
      <c r="B118" s="766"/>
      <c r="C118" s="766"/>
      <c r="D118" s="766"/>
      <c r="E118" s="766"/>
      <c r="F118" s="766"/>
      <c r="G118" s="766"/>
      <c r="H118" s="766"/>
      <c r="I118" s="766"/>
      <c r="J118" s="766"/>
      <c r="K118" s="766"/>
      <c r="L118" s="766"/>
      <c r="M118" s="766"/>
      <c r="N118" s="766"/>
      <c r="O118" s="766"/>
      <c r="P118" s="766"/>
      <c r="Q118" s="766"/>
      <c r="R118" s="766"/>
      <c r="S118" s="766"/>
      <c r="T118" s="766"/>
      <c r="U118" s="766"/>
      <c r="V118" s="766"/>
      <c r="W118" s="766"/>
      <c r="X118" s="766"/>
      <c r="Y118" s="766"/>
      <c r="Z118" s="767"/>
      <c r="AA118" s="768" t="s">
        <v>12</v>
      </c>
      <c r="AB118" s="766"/>
      <c r="AC118" s="766"/>
      <c r="AD118" s="766"/>
      <c r="AE118" s="767"/>
      <c r="AF118" s="768" t="s">
        <v>439</v>
      </c>
      <c r="AG118" s="766"/>
      <c r="AH118" s="766"/>
      <c r="AI118" s="766"/>
      <c r="AJ118" s="767"/>
      <c r="AK118" s="768" t="s">
        <v>398</v>
      </c>
      <c r="AL118" s="766"/>
      <c r="AM118" s="766"/>
      <c r="AN118" s="766"/>
      <c r="AO118" s="767"/>
      <c r="AP118" s="768" t="s">
        <v>475</v>
      </c>
      <c r="AQ118" s="766"/>
      <c r="AR118" s="766"/>
      <c r="AS118" s="766"/>
      <c r="AT118" s="769"/>
      <c r="AU118" s="985"/>
      <c r="AV118" s="986"/>
      <c r="AW118" s="986"/>
      <c r="AX118" s="986"/>
      <c r="AY118" s="986"/>
      <c r="AZ118" s="822" t="s">
        <v>489</v>
      </c>
      <c r="BA118" s="806"/>
      <c r="BB118" s="806"/>
      <c r="BC118" s="806"/>
      <c r="BD118" s="806"/>
      <c r="BE118" s="806"/>
      <c r="BF118" s="806"/>
      <c r="BG118" s="806"/>
      <c r="BH118" s="806"/>
      <c r="BI118" s="806"/>
      <c r="BJ118" s="806"/>
      <c r="BK118" s="806"/>
      <c r="BL118" s="806"/>
      <c r="BM118" s="806"/>
      <c r="BN118" s="806"/>
      <c r="BO118" s="806"/>
      <c r="BP118" s="807"/>
      <c r="BQ118" s="823" t="s">
        <v>210</v>
      </c>
      <c r="BR118" s="824"/>
      <c r="BS118" s="824"/>
      <c r="BT118" s="824"/>
      <c r="BU118" s="824"/>
      <c r="BV118" s="824" t="s">
        <v>210</v>
      </c>
      <c r="BW118" s="824"/>
      <c r="BX118" s="824"/>
      <c r="BY118" s="824"/>
      <c r="BZ118" s="824"/>
      <c r="CA118" s="824" t="s">
        <v>210</v>
      </c>
      <c r="CB118" s="824"/>
      <c r="CC118" s="824"/>
      <c r="CD118" s="824"/>
      <c r="CE118" s="824"/>
      <c r="CF118" s="802" t="s">
        <v>210</v>
      </c>
      <c r="CG118" s="803"/>
      <c r="CH118" s="803"/>
      <c r="CI118" s="803"/>
      <c r="CJ118" s="803"/>
      <c r="CK118" s="991"/>
      <c r="CL118" s="992"/>
      <c r="CM118" s="797" t="s">
        <v>490</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90" t="s">
        <v>210</v>
      </c>
      <c r="DH118" s="791"/>
      <c r="DI118" s="791"/>
      <c r="DJ118" s="791"/>
      <c r="DK118" s="792"/>
      <c r="DL118" s="793" t="s">
        <v>210</v>
      </c>
      <c r="DM118" s="791"/>
      <c r="DN118" s="791"/>
      <c r="DO118" s="791"/>
      <c r="DP118" s="792"/>
      <c r="DQ118" s="793" t="s">
        <v>210</v>
      </c>
      <c r="DR118" s="791"/>
      <c r="DS118" s="791"/>
      <c r="DT118" s="791"/>
      <c r="DU118" s="792"/>
      <c r="DV118" s="794" t="s">
        <v>210</v>
      </c>
      <c r="DW118" s="795"/>
      <c r="DX118" s="795"/>
      <c r="DY118" s="795"/>
      <c r="DZ118" s="796"/>
    </row>
    <row r="119" spans="1:130" s="52" customFormat="1" ht="26.25" customHeight="1" x14ac:dyDescent="0.15">
      <c r="A119" s="995" t="s">
        <v>392</v>
      </c>
      <c r="B119" s="990"/>
      <c r="C119" s="781" t="s">
        <v>478</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3"/>
      <c r="AA119" s="774" t="s">
        <v>210</v>
      </c>
      <c r="AB119" s="775"/>
      <c r="AC119" s="775"/>
      <c r="AD119" s="775"/>
      <c r="AE119" s="776"/>
      <c r="AF119" s="777" t="s">
        <v>210</v>
      </c>
      <c r="AG119" s="775"/>
      <c r="AH119" s="775"/>
      <c r="AI119" s="775"/>
      <c r="AJ119" s="776"/>
      <c r="AK119" s="777" t="s">
        <v>210</v>
      </c>
      <c r="AL119" s="775"/>
      <c r="AM119" s="775"/>
      <c r="AN119" s="775"/>
      <c r="AO119" s="776"/>
      <c r="AP119" s="778" t="s">
        <v>210</v>
      </c>
      <c r="AQ119" s="779"/>
      <c r="AR119" s="779"/>
      <c r="AS119" s="779"/>
      <c r="AT119" s="780"/>
      <c r="AU119" s="987"/>
      <c r="AV119" s="988"/>
      <c r="AW119" s="988"/>
      <c r="AX119" s="988"/>
      <c r="AY119" s="988"/>
      <c r="AZ119" s="73" t="s">
        <v>283</v>
      </c>
      <c r="BA119" s="73"/>
      <c r="BB119" s="73"/>
      <c r="BC119" s="73"/>
      <c r="BD119" s="73"/>
      <c r="BE119" s="73"/>
      <c r="BF119" s="73"/>
      <c r="BG119" s="73"/>
      <c r="BH119" s="73"/>
      <c r="BI119" s="73"/>
      <c r="BJ119" s="73"/>
      <c r="BK119" s="73"/>
      <c r="BL119" s="73"/>
      <c r="BM119" s="73"/>
      <c r="BN119" s="73"/>
      <c r="BO119" s="811" t="s">
        <v>176</v>
      </c>
      <c r="BP119" s="825"/>
      <c r="BQ119" s="823">
        <v>15208330</v>
      </c>
      <c r="BR119" s="824"/>
      <c r="BS119" s="824"/>
      <c r="BT119" s="824"/>
      <c r="BU119" s="824"/>
      <c r="BV119" s="824">
        <v>14248476</v>
      </c>
      <c r="BW119" s="824"/>
      <c r="BX119" s="824"/>
      <c r="BY119" s="824"/>
      <c r="BZ119" s="824"/>
      <c r="CA119" s="824">
        <v>13431424</v>
      </c>
      <c r="CB119" s="824"/>
      <c r="CC119" s="824"/>
      <c r="CD119" s="824"/>
      <c r="CE119" s="824"/>
      <c r="CF119" s="826"/>
      <c r="CG119" s="827"/>
      <c r="CH119" s="827"/>
      <c r="CI119" s="827"/>
      <c r="CJ119" s="828"/>
      <c r="CK119" s="993"/>
      <c r="CL119" s="994"/>
      <c r="CM119" s="822" t="s">
        <v>491</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829" t="s">
        <v>210</v>
      </c>
      <c r="DH119" s="830"/>
      <c r="DI119" s="830"/>
      <c r="DJ119" s="830"/>
      <c r="DK119" s="831"/>
      <c r="DL119" s="832" t="s">
        <v>210</v>
      </c>
      <c r="DM119" s="830"/>
      <c r="DN119" s="830"/>
      <c r="DO119" s="830"/>
      <c r="DP119" s="831"/>
      <c r="DQ119" s="832" t="s">
        <v>210</v>
      </c>
      <c r="DR119" s="830"/>
      <c r="DS119" s="830"/>
      <c r="DT119" s="830"/>
      <c r="DU119" s="831"/>
      <c r="DV119" s="833" t="s">
        <v>210</v>
      </c>
      <c r="DW119" s="834"/>
      <c r="DX119" s="834"/>
      <c r="DY119" s="834"/>
      <c r="DZ119" s="835"/>
    </row>
    <row r="120" spans="1:130" s="52" customFormat="1" ht="26.25" customHeight="1" x14ac:dyDescent="0.15">
      <c r="A120" s="996"/>
      <c r="B120" s="992"/>
      <c r="C120" s="797" t="s">
        <v>143</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90" t="s">
        <v>210</v>
      </c>
      <c r="AB120" s="791"/>
      <c r="AC120" s="791"/>
      <c r="AD120" s="791"/>
      <c r="AE120" s="792"/>
      <c r="AF120" s="793" t="s">
        <v>210</v>
      </c>
      <c r="AG120" s="791"/>
      <c r="AH120" s="791"/>
      <c r="AI120" s="791"/>
      <c r="AJ120" s="792"/>
      <c r="AK120" s="793" t="s">
        <v>210</v>
      </c>
      <c r="AL120" s="791"/>
      <c r="AM120" s="791"/>
      <c r="AN120" s="791"/>
      <c r="AO120" s="792"/>
      <c r="AP120" s="794" t="s">
        <v>210</v>
      </c>
      <c r="AQ120" s="795"/>
      <c r="AR120" s="795"/>
      <c r="AS120" s="795"/>
      <c r="AT120" s="796"/>
      <c r="AU120" s="958" t="s">
        <v>480</v>
      </c>
      <c r="AV120" s="959"/>
      <c r="AW120" s="959"/>
      <c r="AX120" s="959"/>
      <c r="AY120" s="960"/>
      <c r="AZ120" s="781" t="s">
        <v>225</v>
      </c>
      <c r="BA120" s="772"/>
      <c r="BB120" s="772"/>
      <c r="BC120" s="772"/>
      <c r="BD120" s="772"/>
      <c r="BE120" s="772"/>
      <c r="BF120" s="772"/>
      <c r="BG120" s="772"/>
      <c r="BH120" s="772"/>
      <c r="BI120" s="772"/>
      <c r="BJ120" s="772"/>
      <c r="BK120" s="772"/>
      <c r="BL120" s="772"/>
      <c r="BM120" s="772"/>
      <c r="BN120" s="772"/>
      <c r="BO120" s="772"/>
      <c r="BP120" s="773"/>
      <c r="BQ120" s="782">
        <v>4323356</v>
      </c>
      <c r="BR120" s="783"/>
      <c r="BS120" s="783"/>
      <c r="BT120" s="783"/>
      <c r="BU120" s="783"/>
      <c r="BV120" s="783">
        <v>4268086</v>
      </c>
      <c r="BW120" s="783"/>
      <c r="BX120" s="783"/>
      <c r="BY120" s="783"/>
      <c r="BZ120" s="783"/>
      <c r="CA120" s="783">
        <v>4576975</v>
      </c>
      <c r="CB120" s="783"/>
      <c r="CC120" s="783"/>
      <c r="CD120" s="783"/>
      <c r="CE120" s="783"/>
      <c r="CF120" s="784">
        <v>105.6</v>
      </c>
      <c r="CG120" s="785"/>
      <c r="CH120" s="785"/>
      <c r="CI120" s="785"/>
      <c r="CJ120" s="785"/>
      <c r="CK120" s="966" t="s">
        <v>279</v>
      </c>
      <c r="CL120" s="967"/>
      <c r="CM120" s="967"/>
      <c r="CN120" s="967"/>
      <c r="CO120" s="968"/>
      <c r="CP120" s="836" t="s">
        <v>115</v>
      </c>
      <c r="CQ120" s="837"/>
      <c r="CR120" s="837"/>
      <c r="CS120" s="837"/>
      <c r="CT120" s="837"/>
      <c r="CU120" s="837"/>
      <c r="CV120" s="837"/>
      <c r="CW120" s="837"/>
      <c r="CX120" s="837"/>
      <c r="CY120" s="837"/>
      <c r="CZ120" s="837"/>
      <c r="DA120" s="837"/>
      <c r="DB120" s="837"/>
      <c r="DC120" s="837"/>
      <c r="DD120" s="837"/>
      <c r="DE120" s="837"/>
      <c r="DF120" s="838"/>
      <c r="DG120" s="782">
        <v>390291</v>
      </c>
      <c r="DH120" s="783"/>
      <c r="DI120" s="783"/>
      <c r="DJ120" s="783"/>
      <c r="DK120" s="783"/>
      <c r="DL120" s="783">
        <v>374319</v>
      </c>
      <c r="DM120" s="783"/>
      <c r="DN120" s="783"/>
      <c r="DO120" s="783"/>
      <c r="DP120" s="783"/>
      <c r="DQ120" s="783">
        <v>364273</v>
      </c>
      <c r="DR120" s="783"/>
      <c r="DS120" s="783"/>
      <c r="DT120" s="783"/>
      <c r="DU120" s="783"/>
      <c r="DV120" s="786">
        <v>8.4</v>
      </c>
      <c r="DW120" s="786"/>
      <c r="DX120" s="786"/>
      <c r="DY120" s="786"/>
      <c r="DZ120" s="787"/>
    </row>
    <row r="121" spans="1:130" s="52" customFormat="1" ht="26.25" customHeight="1" x14ac:dyDescent="0.15">
      <c r="A121" s="996"/>
      <c r="B121" s="992"/>
      <c r="C121" s="819" t="s">
        <v>142</v>
      </c>
      <c r="D121" s="820"/>
      <c r="E121" s="820"/>
      <c r="F121" s="820"/>
      <c r="G121" s="820"/>
      <c r="H121" s="820"/>
      <c r="I121" s="820"/>
      <c r="J121" s="820"/>
      <c r="K121" s="820"/>
      <c r="L121" s="820"/>
      <c r="M121" s="820"/>
      <c r="N121" s="820"/>
      <c r="O121" s="820"/>
      <c r="P121" s="820"/>
      <c r="Q121" s="820"/>
      <c r="R121" s="820"/>
      <c r="S121" s="820"/>
      <c r="T121" s="820"/>
      <c r="U121" s="820"/>
      <c r="V121" s="820"/>
      <c r="W121" s="820"/>
      <c r="X121" s="820"/>
      <c r="Y121" s="820"/>
      <c r="Z121" s="821"/>
      <c r="AA121" s="790" t="s">
        <v>210</v>
      </c>
      <c r="AB121" s="791"/>
      <c r="AC121" s="791"/>
      <c r="AD121" s="791"/>
      <c r="AE121" s="792"/>
      <c r="AF121" s="793" t="s">
        <v>210</v>
      </c>
      <c r="AG121" s="791"/>
      <c r="AH121" s="791"/>
      <c r="AI121" s="791"/>
      <c r="AJ121" s="792"/>
      <c r="AK121" s="793" t="s">
        <v>210</v>
      </c>
      <c r="AL121" s="791"/>
      <c r="AM121" s="791"/>
      <c r="AN121" s="791"/>
      <c r="AO121" s="792"/>
      <c r="AP121" s="794" t="s">
        <v>210</v>
      </c>
      <c r="AQ121" s="795"/>
      <c r="AR121" s="795"/>
      <c r="AS121" s="795"/>
      <c r="AT121" s="796"/>
      <c r="AU121" s="961"/>
      <c r="AV121" s="962"/>
      <c r="AW121" s="962"/>
      <c r="AX121" s="962"/>
      <c r="AY121" s="963"/>
      <c r="AZ121" s="797" t="s">
        <v>492</v>
      </c>
      <c r="BA121" s="798"/>
      <c r="BB121" s="798"/>
      <c r="BC121" s="798"/>
      <c r="BD121" s="798"/>
      <c r="BE121" s="798"/>
      <c r="BF121" s="798"/>
      <c r="BG121" s="798"/>
      <c r="BH121" s="798"/>
      <c r="BI121" s="798"/>
      <c r="BJ121" s="798"/>
      <c r="BK121" s="798"/>
      <c r="BL121" s="798"/>
      <c r="BM121" s="798"/>
      <c r="BN121" s="798"/>
      <c r="BO121" s="798"/>
      <c r="BP121" s="799"/>
      <c r="BQ121" s="800">
        <v>55111</v>
      </c>
      <c r="BR121" s="801"/>
      <c r="BS121" s="801"/>
      <c r="BT121" s="801"/>
      <c r="BU121" s="801"/>
      <c r="BV121" s="801">
        <v>33516</v>
      </c>
      <c r="BW121" s="801"/>
      <c r="BX121" s="801"/>
      <c r="BY121" s="801"/>
      <c r="BZ121" s="801"/>
      <c r="CA121" s="801">
        <v>20187</v>
      </c>
      <c r="CB121" s="801"/>
      <c r="CC121" s="801"/>
      <c r="CD121" s="801"/>
      <c r="CE121" s="801"/>
      <c r="CF121" s="802">
        <v>0.5</v>
      </c>
      <c r="CG121" s="803"/>
      <c r="CH121" s="803"/>
      <c r="CI121" s="803"/>
      <c r="CJ121" s="803"/>
      <c r="CK121" s="969"/>
      <c r="CL121" s="970"/>
      <c r="CM121" s="970"/>
      <c r="CN121" s="970"/>
      <c r="CO121" s="971"/>
      <c r="CP121" s="839" t="s">
        <v>198</v>
      </c>
      <c r="CQ121" s="840"/>
      <c r="CR121" s="840"/>
      <c r="CS121" s="840"/>
      <c r="CT121" s="840"/>
      <c r="CU121" s="840"/>
      <c r="CV121" s="840"/>
      <c r="CW121" s="840"/>
      <c r="CX121" s="840"/>
      <c r="CY121" s="840"/>
      <c r="CZ121" s="840"/>
      <c r="DA121" s="840"/>
      <c r="DB121" s="840"/>
      <c r="DC121" s="840"/>
      <c r="DD121" s="840"/>
      <c r="DE121" s="840"/>
      <c r="DF121" s="841"/>
      <c r="DG121" s="800">
        <v>276764</v>
      </c>
      <c r="DH121" s="801"/>
      <c r="DI121" s="801"/>
      <c r="DJ121" s="801"/>
      <c r="DK121" s="801"/>
      <c r="DL121" s="801">
        <v>254079</v>
      </c>
      <c r="DM121" s="801"/>
      <c r="DN121" s="801"/>
      <c r="DO121" s="801"/>
      <c r="DP121" s="801"/>
      <c r="DQ121" s="801">
        <v>230964</v>
      </c>
      <c r="DR121" s="801"/>
      <c r="DS121" s="801"/>
      <c r="DT121" s="801"/>
      <c r="DU121" s="801"/>
      <c r="DV121" s="804">
        <v>5.3</v>
      </c>
      <c r="DW121" s="804"/>
      <c r="DX121" s="804"/>
      <c r="DY121" s="804"/>
      <c r="DZ121" s="805"/>
    </row>
    <row r="122" spans="1:130" s="52" customFormat="1" ht="26.25" customHeight="1" x14ac:dyDescent="0.15">
      <c r="A122" s="996"/>
      <c r="B122" s="992"/>
      <c r="C122" s="797" t="s">
        <v>486</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90" t="s">
        <v>210</v>
      </c>
      <c r="AB122" s="791"/>
      <c r="AC122" s="791"/>
      <c r="AD122" s="791"/>
      <c r="AE122" s="792"/>
      <c r="AF122" s="793" t="s">
        <v>210</v>
      </c>
      <c r="AG122" s="791"/>
      <c r="AH122" s="791"/>
      <c r="AI122" s="791"/>
      <c r="AJ122" s="792"/>
      <c r="AK122" s="793" t="s">
        <v>210</v>
      </c>
      <c r="AL122" s="791"/>
      <c r="AM122" s="791"/>
      <c r="AN122" s="791"/>
      <c r="AO122" s="792"/>
      <c r="AP122" s="794" t="s">
        <v>210</v>
      </c>
      <c r="AQ122" s="795"/>
      <c r="AR122" s="795"/>
      <c r="AS122" s="795"/>
      <c r="AT122" s="796"/>
      <c r="AU122" s="961"/>
      <c r="AV122" s="962"/>
      <c r="AW122" s="962"/>
      <c r="AX122" s="962"/>
      <c r="AY122" s="963"/>
      <c r="AZ122" s="822" t="s">
        <v>494</v>
      </c>
      <c r="BA122" s="806"/>
      <c r="BB122" s="806"/>
      <c r="BC122" s="806"/>
      <c r="BD122" s="806"/>
      <c r="BE122" s="806"/>
      <c r="BF122" s="806"/>
      <c r="BG122" s="806"/>
      <c r="BH122" s="806"/>
      <c r="BI122" s="806"/>
      <c r="BJ122" s="806"/>
      <c r="BK122" s="806"/>
      <c r="BL122" s="806"/>
      <c r="BM122" s="806"/>
      <c r="BN122" s="806"/>
      <c r="BO122" s="806"/>
      <c r="BP122" s="807"/>
      <c r="BQ122" s="823">
        <v>11503472</v>
      </c>
      <c r="BR122" s="824"/>
      <c r="BS122" s="824"/>
      <c r="BT122" s="824"/>
      <c r="BU122" s="824"/>
      <c r="BV122" s="824">
        <v>10921861</v>
      </c>
      <c r="BW122" s="824"/>
      <c r="BX122" s="824"/>
      <c r="BY122" s="824"/>
      <c r="BZ122" s="824"/>
      <c r="CA122" s="824">
        <v>10274264</v>
      </c>
      <c r="CB122" s="824"/>
      <c r="CC122" s="824"/>
      <c r="CD122" s="824"/>
      <c r="CE122" s="824"/>
      <c r="CF122" s="842">
        <v>237.1</v>
      </c>
      <c r="CG122" s="843"/>
      <c r="CH122" s="843"/>
      <c r="CI122" s="843"/>
      <c r="CJ122" s="843"/>
      <c r="CK122" s="969"/>
      <c r="CL122" s="970"/>
      <c r="CM122" s="970"/>
      <c r="CN122" s="970"/>
      <c r="CO122" s="971"/>
      <c r="CP122" s="839" t="s">
        <v>65</v>
      </c>
      <c r="CQ122" s="840"/>
      <c r="CR122" s="840"/>
      <c r="CS122" s="840"/>
      <c r="CT122" s="840"/>
      <c r="CU122" s="840"/>
      <c r="CV122" s="840"/>
      <c r="CW122" s="840"/>
      <c r="CX122" s="840"/>
      <c r="CY122" s="840"/>
      <c r="CZ122" s="840"/>
      <c r="DA122" s="840"/>
      <c r="DB122" s="840"/>
      <c r="DC122" s="840"/>
      <c r="DD122" s="840"/>
      <c r="DE122" s="840"/>
      <c r="DF122" s="841"/>
      <c r="DG122" s="800">
        <v>24258</v>
      </c>
      <c r="DH122" s="801"/>
      <c r="DI122" s="801"/>
      <c r="DJ122" s="801"/>
      <c r="DK122" s="801"/>
      <c r="DL122" s="801">
        <v>21430</v>
      </c>
      <c r="DM122" s="801"/>
      <c r="DN122" s="801"/>
      <c r="DO122" s="801"/>
      <c r="DP122" s="801"/>
      <c r="DQ122" s="801">
        <v>18547</v>
      </c>
      <c r="DR122" s="801"/>
      <c r="DS122" s="801"/>
      <c r="DT122" s="801"/>
      <c r="DU122" s="801"/>
      <c r="DV122" s="804">
        <v>0.4</v>
      </c>
      <c r="DW122" s="804"/>
      <c r="DX122" s="804"/>
      <c r="DY122" s="804"/>
      <c r="DZ122" s="805"/>
    </row>
    <row r="123" spans="1:130" s="52" customFormat="1" ht="26.25" customHeight="1" x14ac:dyDescent="0.15">
      <c r="A123" s="996"/>
      <c r="B123" s="992"/>
      <c r="C123" s="797" t="s">
        <v>487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90" t="s">
        <v>210</v>
      </c>
      <c r="AB123" s="791"/>
      <c r="AC123" s="791"/>
      <c r="AD123" s="791"/>
      <c r="AE123" s="792"/>
      <c r="AF123" s="793" t="s">
        <v>210</v>
      </c>
      <c r="AG123" s="791"/>
      <c r="AH123" s="791"/>
      <c r="AI123" s="791"/>
      <c r="AJ123" s="792"/>
      <c r="AK123" s="793" t="s">
        <v>210</v>
      </c>
      <c r="AL123" s="791"/>
      <c r="AM123" s="791"/>
      <c r="AN123" s="791"/>
      <c r="AO123" s="792"/>
      <c r="AP123" s="794" t="s">
        <v>210</v>
      </c>
      <c r="AQ123" s="795"/>
      <c r="AR123" s="795"/>
      <c r="AS123" s="795"/>
      <c r="AT123" s="796"/>
      <c r="AU123" s="964"/>
      <c r="AV123" s="965"/>
      <c r="AW123" s="965"/>
      <c r="AX123" s="965"/>
      <c r="AY123" s="965"/>
      <c r="AZ123" s="73" t="s">
        <v>283</v>
      </c>
      <c r="BA123" s="73"/>
      <c r="BB123" s="73"/>
      <c r="BC123" s="73"/>
      <c r="BD123" s="73"/>
      <c r="BE123" s="73"/>
      <c r="BF123" s="73"/>
      <c r="BG123" s="73"/>
      <c r="BH123" s="73"/>
      <c r="BI123" s="73"/>
      <c r="BJ123" s="73"/>
      <c r="BK123" s="73"/>
      <c r="BL123" s="73"/>
      <c r="BM123" s="73"/>
      <c r="BN123" s="73"/>
      <c r="BO123" s="811" t="s">
        <v>495</v>
      </c>
      <c r="BP123" s="825"/>
      <c r="BQ123" s="844">
        <v>15881939</v>
      </c>
      <c r="BR123" s="845"/>
      <c r="BS123" s="845"/>
      <c r="BT123" s="845"/>
      <c r="BU123" s="845"/>
      <c r="BV123" s="845">
        <v>15223463</v>
      </c>
      <c r="BW123" s="845"/>
      <c r="BX123" s="845"/>
      <c r="BY123" s="845"/>
      <c r="BZ123" s="845"/>
      <c r="CA123" s="845">
        <v>14871426</v>
      </c>
      <c r="CB123" s="845"/>
      <c r="CC123" s="845"/>
      <c r="CD123" s="845"/>
      <c r="CE123" s="845"/>
      <c r="CF123" s="826"/>
      <c r="CG123" s="827"/>
      <c r="CH123" s="827"/>
      <c r="CI123" s="827"/>
      <c r="CJ123" s="828"/>
      <c r="CK123" s="969"/>
      <c r="CL123" s="970"/>
      <c r="CM123" s="970"/>
      <c r="CN123" s="970"/>
      <c r="CO123" s="971"/>
      <c r="CP123" s="839" t="s">
        <v>81</v>
      </c>
      <c r="CQ123" s="840"/>
      <c r="CR123" s="840"/>
      <c r="CS123" s="840"/>
      <c r="CT123" s="840"/>
      <c r="CU123" s="840"/>
      <c r="CV123" s="840"/>
      <c r="CW123" s="840"/>
      <c r="CX123" s="840"/>
      <c r="CY123" s="840"/>
      <c r="CZ123" s="840"/>
      <c r="DA123" s="840"/>
      <c r="DB123" s="840"/>
      <c r="DC123" s="840"/>
      <c r="DD123" s="840"/>
      <c r="DE123" s="840"/>
      <c r="DF123" s="841"/>
      <c r="DG123" s="790">
        <v>3422</v>
      </c>
      <c r="DH123" s="791"/>
      <c r="DI123" s="791"/>
      <c r="DJ123" s="791"/>
      <c r="DK123" s="792"/>
      <c r="DL123" s="793">
        <v>2517</v>
      </c>
      <c r="DM123" s="791"/>
      <c r="DN123" s="791"/>
      <c r="DO123" s="791"/>
      <c r="DP123" s="792"/>
      <c r="DQ123" s="793">
        <v>2161</v>
      </c>
      <c r="DR123" s="791"/>
      <c r="DS123" s="791"/>
      <c r="DT123" s="791"/>
      <c r="DU123" s="792"/>
      <c r="DV123" s="794">
        <v>0</v>
      </c>
      <c r="DW123" s="795"/>
      <c r="DX123" s="795"/>
      <c r="DY123" s="795"/>
      <c r="DZ123" s="796"/>
    </row>
    <row r="124" spans="1:130" s="52" customFormat="1" ht="26.25" customHeight="1" x14ac:dyDescent="0.15">
      <c r="A124" s="996"/>
      <c r="B124" s="992"/>
      <c r="C124" s="797" t="s">
        <v>350</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90" t="s">
        <v>210</v>
      </c>
      <c r="AB124" s="791"/>
      <c r="AC124" s="791"/>
      <c r="AD124" s="791"/>
      <c r="AE124" s="792"/>
      <c r="AF124" s="793" t="s">
        <v>210</v>
      </c>
      <c r="AG124" s="791"/>
      <c r="AH124" s="791"/>
      <c r="AI124" s="791"/>
      <c r="AJ124" s="792"/>
      <c r="AK124" s="793" t="s">
        <v>210</v>
      </c>
      <c r="AL124" s="791"/>
      <c r="AM124" s="791"/>
      <c r="AN124" s="791"/>
      <c r="AO124" s="792"/>
      <c r="AP124" s="794" t="s">
        <v>210</v>
      </c>
      <c r="AQ124" s="795"/>
      <c r="AR124" s="795"/>
      <c r="AS124" s="795"/>
      <c r="AT124" s="796"/>
      <c r="AU124" s="846" t="s">
        <v>496</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210</v>
      </c>
      <c r="BR124" s="850"/>
      <c r="BS124" s="850"/>
      <c r="BT124" s="850"/>
      <c r="BU124" s="850"/>
      <c r="BV124" s="850" t="s">
        <v>210</v>
      </c>
      <c r="BW124" s="850"/>
      <c r="BX124" s="850"/>
      <c r="BY124" s="850"/>
      <c r="BZ124" s="850"/>
      <c r="CA124" s="850" t="s">
        <v>210</v>
      </c>
      <c r="CB124" s="850"/>
      <c r="CC124" s="850"/>
      <c r="CD124" s="850"/>
      <c r="CE124" s="850"/>
      <c r="CF124" s="851"/>
      <c r="CG124" s="852"/>
      <c r="CH124" s="852"/>
      <c r="CI124" s="852"/>
      <c r="CJ124" s="853"/>
      <c r="CK124" s="972"/>
      <c r="CL124" s="972"/>
      <c r="CM124" s="972"/>
      <c r="CN124" s="972"/>
      <c r="CO124" s="973"/>
      <c r="CP124" s="839" t="s">
        <v>497</v>
      </c>
      <c r="CQ124" s="840"/>
      <c r="CR124" s="840"/>
      <c r="CS124" s="840"/>
      <c r="CT124" s="840"/>
      <c r="CU124" s="840"/>
      <c r="CV124" s="840"/>
      <c r="CW124" s="840"/>
      <c r="CX124" s="840"/>
      <c r="CY124" s="840"/>
      <c r="CZ124" s="840"/>
      <c r="DA124" s="840"/>
      <c r="DB124" s="840"/>
      <c r="DC124" s="840"/>
      <c r="DD124" s="840"/>
      <c r="DE124" s="840"/>
      <c r="DF124" s="841"/>
      <c r="DG124" s="829" t="s">
        <v>210</v>
      </c>
      <c r="DH124" s="830"/>
      <c r="DI124" s="830"/>
      <c r="DJ124" s="830"/>
      <c r="DK124" s="831"/>
      <c r="DL124" s="832" t="s">
        <v>210</v>
      </c>
      <c r="DM124" s="830"/>
      <c r="DN124" s="830"/>
      <c r="DO124" s="830"/>
      <c r="DP124" s="831"/>
      <c r="DQ124" s="832" t="s">
        <v>210</v>
      </c>
      <c r="DR124" s="830"/>
      <c r="DS124" s="830"/>
      <c r="DT124" s="830"/>
      <c r="DU124" s="831"/>
      <c r="DV124" s="833" t="s">
        <v>210</v>
      </c>
      <c r="DW124" s="834"/>
      <c r="DX124" s="834"/>
      <c r="DY124" s="834"/>
      <c r="DZ124" s="835"/>
    </row>
    <row r="125" spans="1:130" s="52" customFormat="1" ht="26.25" customHeight="1" x14ac:dyDescent="0.15">
      <c r="A125" s="996"/>
      <c r="B125" s="992"/>
      <c r="C125" s="797" t="s">
        <v>490</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90" t="s">
        <v>210</v>
      </c>
      <c r="AB125" s="791"/>
      <c r="AC125" s="791"/>
      <c r="AD125" s="791"/>
      <c r="AE125" s="792"/>
      <c r="AF125" s="793" t="s">
        <v>210</v>
      </c>
      <c r="AG125" s="791"/>
      <c r="AH125" s="791"/>
      <c r="AI125" s="791"/>
      <c r="AJ125" s="792"/>
      <c r="AK125" s="793" t="s">
        <v>210</v>
      </c>
      <c r="AL125" s="791"/>
      <c r="AM125" s="791"/>
      <c r="AN125" s="791"/>
      <c r="AO125" s="792"/>
      <c r="AP125" s="794" t="s">
        <v>210</v>
      </c>
      <c r="AQ125" s="795"/>
      <c r="AR125" s="795"/>
      <c r="AS125" s="795"/>
      <c r="AT125" s="796"/>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74" t="s">
        <v>500</v>
      </c>
      <c r="CL125" s="967"/>
      <c r="CM125" s="967"/>
      <c r="CN125" s="967"/>
      <c r="CO125" s="968"/>
      <c r="CP125" s="781" t="s">
        <v>146</v>
      </c>
      <c r="CQ125" s="772"/>
      <c r="CR125" s="772"/>
      <c r="CS125" s="772"/>
      <c r="CT125" s="772"/>
      <c r="CU125" s="772"/>
      <c r="CV125" s="772"/>
      <c r="CW125" s="772"/>
      <c r="CX125" s="772"/>
      <c r="CY125" s="772"/>
      <c r="CZ125" s="772"/>
      <c r="DA125" s="772"/>
      <c r="DB125" s="772"/>
      <c r="DC125" s="772"/>
      <c r="DD125" s="772"/>
      <c r="DE125" s="772"/>
      <c r="DF125" s="773"/>
      <c r="DG125" s="782" t="s">
        <v>210</v>
      </c>
      <c r="DH125" s="783"/>
      <c r="DI125" s="783"/>
      <c r="DJ125" s="783"/>
      <c r="DK125" s="783"/>
      <c r="DL125" s="783" t="s">
        <v>210</v>
      </c>
      <c r="DM125" s="783"/>
      <c r="DN125" s="783"/>
      <c r="DO125" s="783"/>
      <c r="DP125" s="783"/>
      <c r="DQ125" s="783" t="s">
        <v>210</v>
      </c>
      <c r="DR125" s="783"/>
      <c r="DS125" s="783"/>
      <c r="DT125" s="783"/>
      <c r="DU125" s="783"/>
      <c r="DV125" s="786" t="s">
        <v>210</v>
      </c>
      <c r="DW125" s="786"/>
      <c r="DX125" s="786"/>
      <c r="DY125" s="786"/>
      <c r="DZ125" s="787"/>
    </row>
    <row r="126" spans="1:130" s="52" customFormat="1" ht="26.25" customHeight="1" x14ac:dyDescent="0.15">
      <c r="A126" s="996"/>
      <c r="B126" s="992"/>
      <c r="C126" s="797" t="s">
        <v>491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90" t="s">
        <v>210</v>
      </c>
      <c r="AB126" s="791"/>
      <c r="AC126" s="791"/>
      <c r="AD126" s="791"/>
      <c r="AE126" s="792"/>
      <c r="AF126" s="793" t="s">
        <v>210</v>
      </c>
      <c r="AG126" s="791"/>
      <c r="AH126" s="791"/>
      <c r="AI126" s="791"/>
      <c r="AJ126" s="792"/>
      <c r="AK126" s="793" t="s">
        <v>210</v>
      </c>
      <c r="AL126" s="791"/>
      <c r="AM126" s="791"/>
      <c r="AN126" s="791"/>
      <c r="AO126" s="792"/>
      <c r="AP126" s="794" t="s">
        <v>210</v>
      </c>
      <c r="AQ126" s="795"/>
      <c r="AR126" s="795"/>
      <c r="AS126" s="795"/>
      <c r="AT126" s="796"/>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75"/>
      <c r="CL126" s="970"/>
      <c r="CM126" s="970"/>
      <c r="CN126" s="970"/>
      <c r="CO126" s="971"/>
      <c r="CP126" s="797" t="s">
        <v>425</v>
      </c>
      <c r="CQ126" s="798"/>
      <c r="CR126" s="798"/>
      <c r="CS126" s="798"/>
      <c r="CT126" s="798"/>
      <c r="CU126" s="798"/>
      <c r="CV126" s="798"/>
      <c r="CW126" s="798"/>
      <c r="CX126" s="798"/>
      <c r="CY126" s="798"/>
      <c r="CZ126" s="798"/>
      <c r="DA126" s="798"/>
      <c r="DB126" s="798"/>
      <c r="DC126" s="798"/>
      <c r="DD126" s="798"/>
      <c r="DE126" s="798"/>
      <c r="DF126" s="799"/>
      <c r="DG126" s="800" t="s">
        <v>210</v>
      </c>
      <c r="DH126" s="801"/>
      <c r="DI126" s="801"/>
      <c r="DJ126" s="801"/>
      <c r="DK126" s="801"/>
      <c r="DL126" s="801" t="s">
        <v>210</v>
      </c>
      <c r="DM126" s="801"/>
      <c r="DN126" s="801"/>
      <c r="DO126" s="801"/>
      <c r="DP126" s="801"/>
      <c r="DQ126" s="801" t="s">
        <v>210</v>
      </c>
      <c r="DR126" s="801"/>
      <c r="DS126" s="801"/>
      <c r="DT126" s="801"/>
      <c r="DU126" s="801"/>
      <c r="DV126" s="804" t="s">
        <v>210</v>
      </c>
      <c r="DW126" s="804"/>
      <c r="DX126" s="804"/>
      <c r="DY126" s="804"/>
      <c r="DZ126" s="805"/>
    </row>
    <row r="127" spans="1:130" s="52" customFormat="1" ht="26.25" customHeight="1" x14ac:dyDescent="0.15">
      <c r="A127" s="997"/>
      <c r="B127" s="994"/>
      <c r="C127" s="822" t="s">
        <v>87</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90" t="s">
        <v>210</v>
      </c>
      <c r="AB127" s="791"/>
      <c r="AC127" s="791"/>
      <c r="AD127" s="791"/>
      <c r="AE127" s="792"/>
      <c r="AF127" s="793" t="s">
        <v>210</v>
      </c>
      <c r="AG127" s="791"/>
      <c r="AH127" s="791"/>
      <c r="AI127" s="791"/>
      <c r="AJ127" s="792"/>
      <c r="AK127" s="793" t="s">
        <v>210</v>
      </c>
      <c r="AL127" s="791"/>
      <c r="AM127" s="791"/>
      <c r="AN127" s="791"/>
      <c r="AO127" s="792"/>
      <c r="AP127" s="794" t="s">
        <v>210</v>
      </c>
      <c r="AQ127" s="795"/>
      <c r="AR127" s="795"/>
      <c r="AS127" s="795"/>
      <c r="AT127" s="796"/>
      <c r="AU127" s="60"/>
      <c r="AV127" s="60"/>
      <c r="AW127" s="60"/>
      <c r="AX127" s="854" t="s">
        <v>501</v>
      </c>
      <c r="AY127" s="855"/>
      <c r="AZ127" s="855"/>
      <c r="BA127" s="855"/>
      <c r="BB127" s="855"/>
      <c r="BC127" s="855"/>
      <c r="BD127" s="855"/>
      <c r="BE127" s="856"/>
      <c r="BF127" s="857" t="s">
        <v>502</v>
      </c>
      <c r="BG127" s="855"/>
      <c r="BH127" s="855"/>
      <c r="BI127" s="855"/>
      <c r="BJ127" s="855"/>
      <c r="BK127" s="855"/>
      <c r="BL127" s="856"/>
      <c r="BM127" s="857" t="s">
        <v>426</v>
      </c>
      <c r="BN127" s="855"/>
      <c r="BO127" s="855"/>
      <c r="BP127" s="855"/>
      <c r="BQ127" s="855"/>
      <c r="BR127" s="855"/>
      <c r="BS127" s="856"/>
      <c r="BT127" s="857" t="s">
        <v>419</v>
      </c>
      <c r="BU127" s="855"/>
      <c r="BV127" s="855"/>
      <c r="BW127" s="855"/>
      <c r="BX127" s="855"/>
      <c r="BY127" s="855"/>
      <c r="BZ127" s="858"/>
      <c r="CA127" s="60"/>
      <c r="CB127" s="60"/>
      <c r="CC127" s="60"/>
      <c r="CD127" s="78"/>
      <c r="CE127" s="78"/>
      <c r="CF127" s="78"/>
      <c r="CG127" s="60"/>
      <c r="CH127" s="60"/>
      <c r="CI127" s="60"/>
      <c r="CJ127" s="79"/>
      <c r="CK127" s="975"/>
      <c r="CL127" s="970"/>
      <c r="CM127" s="970"/>
      <c r="CN127" s="970"/>
      <c r="CO127" s="971"/>
      <c r="CP127" s="797" t="s">
        <v>312</v>
      </c>
      <c r="CQ127" s="798"/>
      <c r="CR127" s="798"/>
      <c r="CS127" s="798"/>
      <c r="CT127" s="798"/>
      <c r="CU127" s="798"/>
      <c r="CV127" s="798"/>
      <c r="CW127" s="798"/>
      <c r="CX127" s="798"/>
      <c r="CY127" s="798"/>
      <c r="CZ127" s="798"/>
      <c r="DA127" s="798"/>
      <c r="DB127" s="798"/>
      <c r="DC127" s="798"/>
      <c r="DD127" s="798"/>
      <c r="DE127" s="798"/>
      <c r="DF127" s="799"/>
      <c r="DG127" s="800" t="s">
        <v>210</v>
      </c>
      <c r="DH127" s="801"/>
      <c r="DI127" s="801"/>
      <c r="DJ127" s="801"/>
      <c r="DK127" s="801"/>
      <c r="DL127" s="801" t="s">
        <v>210</v>
      </c>
      <c r="DM127" s="801"/>
      <c r="DN127" s="801"/>
      <c r="DO127" s="801"/>
      <c r="DP127" s="801"/>
      <c r="DQ127" s="801" t="s">
        <v>210</v>
      </c>
      <c r="DR127" s="801"/>
      <c r="DS127" s="801"/>
      <c r="DT127" s="801"/>
      <c r="DU127" s="801"/>
      <c r="DV127" s="804" t="s">
        <v>210</v>
      </c>
      <c r="DW127" s="804"/>
      <c r="DX127" s="804"/>
      <c r="DY127" s="804"/>
      <c r="DZ127" s="805"/>
    </row>
    <row r="128" spans="1:130" s="52" customFormat="1" ht="26.25" customHeight="1" x14ac:dyDescent="0.15">
      <c r="A128" s="859" t="s">
        <v>503</v>
      </c>
      <c r="B128" s="860"/>
      <c r="C128" s="860"/>
      <c r="D128" s="860"/>
      <c r="E128" s="860"/>
      <c r="F128" s="860"/>
      <c r="G128" s="860"/>
      <c r="H128" s="860"/>
      <c r="I128" s="860"/>
      <c r="J128" s="860"/>
      <c r="K128" s="860"/>
      <c r="L128" s="860"/>
      <c r="M128" s="860"/>
      <c r="N128" s="860"/>
      <c r="O128" s="860"/>
      <c r="P128" s="860"/>
      <c r="Q128" s="860"/>
      <c r="R128" s="860"/>
      <c r="S128" s="860"/>
      <c r="T128" s="860"/>
      <c r="U128" s="860"/>
      <c r="V128" s="860"/>
      <c r="W128" s="861" t="s">
        <v>6</v>
      </c>
      <c r="X128" s="861"/>
      <c r="Y128" s="861"/>
      <c r="Z128" s="862"/>
      <c r="AA128" s="774">
        <v>26223</v>
      </c>
      <c r="AB128" s="775"/>
      <c r="AC128" s="775"/>
      <c r="AD128" s="775"/>
      <c r="AE128" s="776"/>
      <c r="AF128" s="777">
        <v>17275</v>
      </c>
      <c r="AG128" s="775"/>
      <c r="AH128" s="775"/>
      <c r="AI128" s="775"/>
      <c r="AJ128" s="776"/>
      <c r="AK128" s="777">
        <v>19670</v>
      </c>
      <c r="AL128" s="775"/>
      <c r="AM128" s="775"/>
      <c r="AN128" s="775"/>
      <c r="AO128" s="776"/>
      <c r="AP128" s="863"/>
      <c r="AQ128" s="864"/>
      <c r="AR128" s="864"/>
      <c r="AS128" s="864"/>
      <c r="AT128" s="865"/>
      <c r="AU128" s="60"/>
      <c r="AV128" s="60"/>
      <c r="AW128" s="60"/>
      <c r="AX128" s="771" t="s">
        <v>320</v>
      </c>
      <c r="AY128" s="772"/>
      <c r="AZ128" s="772"/>
      <c r="BA128" s="772"/>
      <c r="BB128" s="772"/>
      <c r="BC128" s="772"/>
      <c r="BD128" s="772"/>
      <c r="BE128" s="773"/>
      <c r="BF128" s="866" t="s">
        <v>210</v>
      </c>
      <c r="BG128" s="867"/>
      <c r="BH128" s="867"/>
      <c r="BI128" s="867"/>
      <c r="BJ128" s="867"/>
      <c r="BK128" s="867"/>
      <c r="BL128" s="868"/>
      <c r="BM128" s="866">
        <v>14.63</v>
      </c>
      <c r="BN128" s="867"/>
      <c r="BO128" s="867"/>
      <c r="BP128" s="867"/>
      <c r="BQ128" s="867"/>
      <c r="BR128" s="867"/>
      <c r="BS128" s="868"/>
      <c r="BT128" s="866">
        <v>20</v>
      </c>
      <c r="BU128" s="867"/>
      <c r="BV128" s="867"/>
      <c r="BW128" s="867"/>
      <c r="BX128" s="867"/>
      <c r="BY128" s="867"/>
      <c r="BZ128" s="869"/>
      <c r="CA128" s="78"/>
      <c r="CB128" s="78"/>
      <c r="CC128" s="78"/>
      <c r="CD128" s="78"/>
      <c r="CE128" s="78"/>
      <c r="CF128" s="78"/>
      <c r="CG128" s="60"/>
      <c r="CH128" s="60"/>
      <c r="CI128" s="60"/>
      <c r="CJ128" s="79"/>
      <c r="CK128" s="976"/>
      <c r="CL128" s="977"/>
      <c r="CM128" s="977"/>
      <c r="CN128" s="977"/>
      <c r="CO128" s="978"/>
      <c r="CP128" s="870" t="s">
        <v>410</v>
      </c>
      <c r="CQ128" s="665"/>
      <c r="CR128" s="665"/>
      <c r="CS128" s="665"/>
      <c r="CT128" s="665"/>
      <c r="CU128" s="665"/>
      <c r="CV128" s="665"/>
      <c r="CW128" s="665"/>
      <c r="CX128" s="665"/>
      <c r="CY128" s="665"/>
      <c r="CZ128" s="665"/>
      <c r="DA128" s="665"/>
      <c r="DB128" s="665"/>
      <c r="DC128" s="665"/>
      <c r="DD128" s="665"/>
      <c r="DE128" s="665"/>
      <c r="DF128" s="871"/>
      <c r="DG128" s="872" t="s">
        <v>210</v>
      </c>
      <c r="DH128" s="873"/>
      <c r="DI128" s="873"/>
      <c r="DJ128" s="873"/>
      <c r="DK128" s="873"/>
      <c r="DL128" s="873" t="s">
        <v>210</v>
      </c>
      <c r="DM128" s="873"/>
      <c r="DN128" s="873"/>
      <c r="DO128" s="873"/>
      <c r="DP128" s="873"/>
      <c r="DQ128" s="873" t="s">
        <v>210</v>
      </c>
      <c r="DR128" s="873"/>
      <c r="DS128" s="873"/>
      <c r="DT128" s="873"/>
      <c r="DU128" s="873"/>
      <c r="DV128" s="874" t="s">
        <v>210</v>
      </c>
      <c r="DW128" s="874"/>
      <c r="DX128" s="874"/>
      <c r="DY128" s="874"/>
      <c r="DZ128" s="875"/>
    </row>
    <row r="129" spans="1:131" s="52" customFormat="1" ht="26.25" customHeight="1" x14ac:dyDescent="0.15">
      <c r="A129" s="788" t="s">
        <v>181</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876" t="s">
        <v>244</v>
      </c>
      <c r="X129" s="877"/>
      <c r="Y129" s="877"/>
      <c r="Z129" s="878"/>
      <c r="AA129" s="790">
        <v>4993854</v>
      </c>
      <c r="AB129" s="791"/>
      <c r="AC129" s="791"/>
      <c r="AD129" s="791"/>
      <c r="AE129" s="792"/>
      <c r="AF129" s="793">
        <v>5374664</v>
      </c>
      <c r="AG129" s="791"/>
      <c r="AH129" s="791"/>
      <c r="AI129" s="791"/>
      <c r="AJ129" s="792"/>
      <c r="AK129" s="793">
        <v>5629824</v>
      </c>
      <c r="AL129" s="791"/>
      <c r="AM129" s="791"/>
      <c r="AN129" s="791"/>
      <c r="AO129" s="792"/>
      <c r="AP129" s="879"/>
      <c r="AQ129" s="880"/>
      <c r="AR129" s="880"/>
      <c r="AS129" s="880"/>
      <c r="AT129" s="881"/>
      <c r="AU129" s="71"/>
      <c r="AV129" s="71"/>
      <c r="AW129" s="71"/>
      <c r="AX129" s="882" t="s">
        <v>130</v>
      </c>
      <c r="AY129" s="798"/>
      <c r="AZ129" s="798"/>
      <c r="BA129" s="798"/>
      <c r="BB129" s="798"/>
      <c r="BC129" s="798"/>
      <c r="BD129" s="798"/>
      <c r="BE129" s="799"/>
      <c r="BF129" s="883" t="s">
        <v>210</v>
      </c>
      <c r="BG129" s="884"/>
      <c r="BH129" s="884"/>
      <c r="BI129" s="884"/>
      <c r="BJ129" s="884"/>
      <c r="BK129" s="884"/>
      <c r="BL129" s="885"/>
      <c r="BM129" s="883">
        <v>19.63</v>
      </c>
      <c r="BN129" s="884"/>
      <c r="BO129" s="884"/>
      <c r="BP129" s="884"/>
      <c r="BQ129" s="884"/>
      <c r="BR129" s="884"/>
      <c r="BS129" s="885"/>
      <c r="BT129" s="883">
        <v>30</v>
      </c>
      <c r="BU129" s="884"/>
      <c r="BV129" s="884"/>
      <c r="BW129" s="884"/>
      <c r="BX129" s="884"/>
      <c r="BY129" s="884"/>
      <c r="BZ129" s="886"/>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x14ac:dyDescent="0.15">
      <c r="A130" s="788" t="s">
        <v>504</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876" t="s">
        <v>505</v>
      </c>
      <c r="X130" s="877"/>
      <c r="Y130" s="877"/>
      <c r="Z130" s="878"/>
      <c r="AA130" s="790">
        <v>1171005</v>
      </c>
      <c r="AB130" s="791"/>
      <c r="AC130" s="791"/>
      <c r="AD130" s="791"/>
      <c r="AE130" s="792"/>
      <c r="AF130" s="793">
        <v>1284253</v>
      </c>
      <c r="AG130" s="791"/>
      <c r="AH130" s="791"/>
      <c r="AI130" s="791"/>
      <c r="AJ130" s="792"/>
      <c r="AK130" s="793">
        <v>1295858</v>
      </c>
      <c r="AL130" s="791"/>
      <c r="AM130" s="791"/>
      <c r="AN130" s="791"/>
      <c r="AO130" s="792"/>
      <c r="AP130" s="879"/>
      <c r="AQ130" s="880"/>
      <c r="AR130" s="880"/>
      <c r="AS130" s="880"/>
      <c r="AT130" s="881"/>
      <c r="AU130" s="71"/>
      <c r="AV130" s="71"/>
      <c r="AW130" s="71"/>
      <c r="AX130" s="882" t="s">
        <v>441</v>
      </c>
      <c r="AY130" s="798"/>
      <c r="AZ130" s="798"/>
      <c r="BA130" s="798"/>
      <c r="BB130" s="798"/>
      <c r="BC130" s="798"/>
      <c r="BD130" s="798"/>
      <c r="BE130" s="799"/>
      <c r="BF130" s="887">
        <v>9.6</v>
      </c>
      <c r="BG130" s="888"/>
      <c r="BH130" s="888"/>
      <c r="BI130" s="888"/>
      <c r="BJ130" s="888"/>
      <c r="BK130" s="888"/>
      <c r="BL130" s="889"/>
      <c r="BM130" s="887">
        <v>25</v>
      </c>
      <c r="BN130" s="888"/>
      <c r="BO130" s="888"/>
      <c r="BP130" s="888"/>
      <c r="BQ130" s="888"/>
      <c r="BR130" s="888"/>
      <c r="BS130" s="889"/>
      <c r="BT130" s="887">
        <v>35</v>
      </c>
      <c r="BU130" s="888"/>
      <c r="BV130" s="888"/>
      <c r="BW130" s="888"/>
      <c r="BX130" s="888"/>
      <c r="BY130" s="888"/>
      <c r="BZ130" s="890"/>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x14ac:dyDescent="0.15">
      <c r="A131" s="891"/>
      <c r="B131" s="892"/>
      <c r="C131" s="892"/>
      <c r="D131" s="892"/>
      <c r="E131" s="892"/>
      <c r="F131" s="892"/>
      <c r="G131" s="892"/>
      <c r="H131" s="892"/>
      <c r="I131" s="892"/>
      <c r="J131" s="892"/>
      <c r="K131" s="892"/>
      <c r="L131" s="892"/>
      <c r="M131" s="892"/>
      <c r="N131" s="892"/>
      <c r="O131" s="892"/>
      <c r="P131" s="892"/>
      <c r="Q131" s="892"/>
      <c r="R131" s="892"/>
      <c r="S131" s="892"/>
      <c r="T131" s="892"/>
      <c r="U131" s="892"/>
      <c r="V131" s="892"/>
      <c r="W131" s="893" t="s">
        <v>183</v>
      </c>
      <c r="X131" s="894"/>
      <c r="Y131" s="894"/>
      <c r="Z131" s="895"/>
      <c r="AA131" s="829">
        <v>3822849</v>
      </c>
      <c r="AB131" s="830"/>
      <c r="AC131" s="830"/>
      <c r="AD131" s="830"/>
      <c r="AE131" s="831"/>
      <c r="AF131" s="832">
        <v>4090411</v>
      </c>
      <c r="AG131" s="830"/>
      <c r="AH131" s="830"/>
      <c r="AI131" s="830"/>
      <c r="AJ131" s="831"/>
      <c r="AK131" s="832">
        <v>4333966</v>
      </c>
      <c r="AL131" s="830"/>
      <c r="AM131" s="830"/>
      <c r="AN131" s="830"/>
      <c r="AO131" s="831"/>
      <c r="AP131" s="896"/>
      <c r="AQ131" s="897"/>
      <c r="AR131" s="897"/>
      <c r="AS131" s="897"/>
      <c r="AT131" s="898"/>
      <c r="AU131" s="71"/>
      <c r="AV131" s="71"/>
      <c r="AW131" s="71"/>
      <c r="AX131" s="899" t="s">
        <v>477</v>
      </c>
      <c r="AY131" s="665"/>
      <c r="AZ131" s="665"/>
      <c r="BA131" s="665"/>
      <c r="BB131" s="665"/>
      <c r="BC131" s="665"/>
      <c r="BD131" s="665"/>
      <c r="BE131" s="871"/>
      <c r="BF131" s="900" t="s">
        <v>210</v>
      </c>
      <c r="BG131" s="901"/>
      <c r="BH131" s="901"/>
      <c r="BI131" s="901"/>
      <c r="BJ131" s="901"/>
      <c r="BK131" s="901"/>
      <c r="BL131" s="902"/>
      <c r="BM131" s="900">
        <v>350</v>
      </c>
      <c r="BN131" s="901"/>
      <c r="BO131" s="901"/>
      <c r="BP131" s="901"/>
      <c r="BQ131" s="901"/>
      <c r="BR131" s="901"/>
      <c r="BS131" s="902"/>
      <c r="BT131" s="903"/>
      <c r="BU131" s="904"/>
      <c r="BV131" s="904"/>
      <c r="BW131" s="904"/>
      <c r="BX131" s="904"/>
      <c r="BY131" s="904"/>
      <c r="BZ131" s="905"/>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x14ac:dyDescent="0.15">
      <c r="A132" s="979" t="s">
        <v>30</v>
      </c>
      <c r="B132" s="980"/>
      <c r="C132" s="980"/>
      <c r="D132" s="980"/>
      <c r="E132" s="980"/>
      <c r="F132" s="980"/>
      <c r="G132" s="980"/>
      <c r="H132" s="980"/>
      <c r="I132" s="980"/>
      <c r="J132" s="980"/>
      <c r="K132" s="980"/>
      <c r="L132" s="980"/>
      <c r="M132" s="980"/>
      <c r="N132" s="980"/>
      <c r="O132" s="980"/>
      <c r="P132" s="980"/>
      <c r="Q132" s="980"/>
      <c r="R132" s="980"/>
      <c r="S132" s="980"/>
      <c r="T132" s="980"/>
      <c r="U132" s="980"/>
      <c r="V132" s="906" t="s">
        <v>506</v>
      </c>
      <c r="W132" s="906"/>
      <c r="X132" s="906"/>
      <c r="Y132" s="906"/>
      <c r="Z132" s="907"/>
      <c r="AA132" s="908">
        <v>10.05229346</v>
      </c>
      <c r="AB132" s="909"/>
      <c r="AC132" s="909"/>
      <c r="AD132" s="909"/>
      <c r="AE132" s="910"/>
      <c r="AF132" s="911">
        <v>9.7392902570000004</v>
      </c>
      <c r="AG132" s="909"/>
      <c r="AH132" s="909"/>
      <c r="AI132" s="909"/>
      <c r="AJ132" s="910"/>
      <c r="AK132" s="911">
        <v>9.0973717839999999</v>
      </c>
      <c r="AL132" s="909"/>
      <c r="AM132" s="909"/>
      <c r="AN132" s="909"/>
      <c r="AO132" s="910"/>
      <c r="AP132" s="826"/>
      <c r="AQ132" s="827"/>
      <c r="AR132" s="827"/>
      <c r="AS132" s="827"/>
      <c r="AT132" s="912"/>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x14ac:dyDescent="0.15">
      <c r="A133" s="981"/>
      <c r="B133" s="982"/>
      <c r="C133" s="982"/>
      <c r="D133" s="982"/>
      <c r="E133" s="982"/>
      <c r="F133" s="982"/>
      <c r="G133" s="982"/>
      <c r="H133" s="982"/>
      <c r="I133" s="982"/>
      <c r="J133" s="982"/>
      <c r="K133" s="982"/>
      <c r="L133" s="982"/>
      <c r="M133" s="982"/>
      <c r="N133" s="982"/>
      <c r="O133" s="982"/>
      <c r="P133" s="982"/>
      <c r="Q133" s="982"/>
      <c r="R133" s="982"/>
      <c r="S133" s="982"/>
      <c r="T133" s="982"/>
      <c r="U133" s="982"/>
      <c r="V133" s="913" t="s">
        <v>95</v>
      </c>
      <c r="W133" s="913"/>
      <c r="X133" s="913"/>
      <c r="Y133" s="913"/>
      <c r="Z133" s="914"/>
      <c r="AA133" s="915">
        <v>7.6</v>
      </c>
      <c r="AB133" s="916"/>
      <c r="AC133" s="916"/>
      <c r="AD133" s="916"/>
      <c r="AE133" s="917"/>
      <c r="AF133" s="915">
        <v>9.1999999999999993</v>
      </c>
      <c r="AG133" s="916"/>
      <c r="AH133" s="916"/>
      <c r="AI133" s="916"/>
      <c r="AJ133" s="917"/>
      <c r="AK133" s="915">
        <v>9.6</v>
      </c>
      <c r="AL133" s="916"/>
      <c r="AM133" s="916"/>
      <c r="AN133" s="916"/>
      <c r="AO133" s="917"/>
      <c r="AP133" s="851"/>
      <c r="AQ133" s="852"/>
      <c r="AR133" s="852"/>
      <c r="AS133" s="852"/>
      <c r="AT133" s="918"/>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x14ac:dyDescent="0.1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25" hidden="1" x14ac:dyDescent="0.1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1UUaPv+Rr+vwa4mU4JAzE7CNCCgNnRjU9C0AOoqQEFzR4KF6R7pSYu0Cx8TL/W9ioGx3J2M3y8LB9DUJAcraAw==" saltValue="hQqjUEtdkkmsrQP8aF6S+w=="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workbookViewId="0"/>
  </sheetViews>
  <sheetFormatPr defaultColWidth="0" defaultRowHeight="13.5" customHeight="1" zeroHeight="1" x14ac:dyDescent="0.15"/>
  <cols>
    <col min="1" max="120" width="2.75" style="81" customWidth="1"/>
    <col min="121" max="121" width="0" style="82" hidden="1" customWidth="1"/>
    <col min="122" max="122" width="9" style="82" hidden="1" customWidth="1"/>
    <col min="123" max="16384" width="9" style="82" hidden="1"/>
  </cols>
  <sheetData>
    <row r="1" spans="1:120"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2"/>
    </row>
    <row r="17" spans="119:120" x14ac:dyDescent="0.15">
      <c r="DP17" s="82"/>
    </row>
    <row r="18" spans="119:120" x14ac:dyDescent="0.15"/>
    <row r="19" spans="119:120" x14ac:dyDescent="0.15"/>
    <row r="20" spans="119:120" x14ac:dyDescent="0.15">
      <c r="DO20" s="82"/>
      <c r="DP20" s="82"/>
    </row>
    <row r="21" spans="119:120" x14ac:dyDescent="0.15">
      <c r="DP21" s="82"/>
    </row>
    <row r="22" spans="119:120" x14ac:dyDescent="0.15"/>
    <row r="23" spans="119:120" x14ac:dyDescent="0.15">
      <c r="DO23" s="82"/>
      <c r="DP23" s="82"/>
    </row>
    <row r="24" spans="119:120" x14ac:dyDescent="0.15">
      <c r="DP24" s="82"/>
    </row>
    <row r="25" spans="119:120" x14ac:dyDescent="0.15">
      <c r="DP25" s="82"/>
    </row>
    <row r="26" spans="119:120" x14ac:dyDescent="0.15">
      <c r="DO26" s="82"/>
      <c r="DP26" s="82"/>
    </row>
    <row r="27" spans="119:120" x14ac:dyDescent="0.15"/>
    <row r="28" spans="119:120" x14ac:dyDescent="0.15">
      <c r="DO28" s="82"/>
      <c r="DP28" s="82"/>
    </row>
    <row r="29" spans="119:120" x14ac:dyDescent="0.15">
      <c r="DP29" s="82"/>
    </row>
    <row r="30" spans="119:120" x14ac:dyDescent="0.15"/>
    <row r="31" spans="119:120" x14ac:dyDescent="0.15">
      <c r="DO31" s="82"/>
      <c r="DP31" s="82"/>
    </row>
    <row r="32" spans="119:120" x14ac:dyDescent="0.15"/>
    <row r="33" spans="98:120" x14ac:dyDescent="0.15">
      <c r="DO33" s="82"/>
      <c r="DP33" s="82"/>
    </row>
    <row r="34" spans="98:120" x14ac:dyDescent="0.15">
      <c r="DM34" s="82"/>
    </row>
    <row r="35" spans="98:120" x14ac:dyDescent="0.15">
      <c r="CT35" s="82"/>
      <c r="CU35" s="82"/>
      <c r="CV35" s="82"/>
      <c r="CY35" s="82"/>
      <c r="CZ35" s="82"/>
      <c r="DA35" s="82"/>
      <c r="DD35" s="82"/>
      <c r="DE35" s="82"/>
      <c r="DF35" s="82"/>
      <c r="DI35" s="82"/>
      <c r="DJ35" s="82"/>
      <c r="DK35" s="82"/>
      <c r="DM35" s="82"/>
      <c r="DN35" s="82"/>
      <c r="DO35" s="82"/>
      <c r="DP35" s="82"/>
    </row>
    <row r="36" spans="98:120" x14ac:dyDescent="0.15"/>
    <row r="37" spans="98:120" x14ac:dyDescent="0.15">
      <c r="CW37" s="82"/>
      <c r="DB37" s="82"/>
      <c r="DG37" s="82"/>
      <c r="DL37" s="82"/>
      <c r="DP37" s="82"/>
    </row>
    <row r="38" spans="98:120" x14ac:dyDescent="0.15">
      <c r="CT38" s="82"/>
      <c r="CU38" s="82"/>
      <c r="CV38" s="82"/>
      <c r="CW38" s="82"/>
      <c r="CY38" s="82"/>
      <c r="CZ38" s="82"/>
      <c r="DA38" s="82"/>
      <c r="DB38" s="82"/>
      <c r="DD38" s="82"/>
      <c r="DE38" s="82"/>
      <c r="DF38" s="82"/>
      <c r="DG38" s="82"/>
      <c r="DI38" s="82"/>
      <c r="DJ38" s="82"/>
      <c r="DK38" s="82"/>
      <c r="DL38" s="82"/>
      <c r="DN38" s="82"/>
      <c r="DO38" s="82"/>
      <c r="DP38" s="8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2"/>
      <c r="DO49" s="82"/>
      <c r="DP49" s="8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2"/>
      <c r="CS63" s="82"/>
      <c r="CX63" s="82"/>
      <c r="DC63" s="82"/>
      <c r="DH63" s="82"/>
    </row>
    <row r="64" spans="22:120" x14ac:dyDescent="0.15">
      <c r="V64" s="82"/>
    </row>
    <row r="65" spans="15:120" x14ac:dyDescent="0.15">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x14ac:dyDescent="0.15">
      <c r="Q66" s="82"/>
      <c r="S66" s="82"/>
      <c r="U66" s="82"/>
      <c r="DM66" s="82"/>
    </row>
    <row r="67" spans="15:120" x14ac:dyDescent="0.15">
      <c r="O67" s="82"/>
      <c r="P67" s="82"/>
      <c r="R67" s="82"/>
      <c r="T67" s="82"/>
      <c r="Y67" s="82"/>
      <c r="CT67" s="82"/>
      <c r="CV67" s="82"/>
      <c r="CW67" s="82"/>
      <c r="CY67" s="82"/>
      <c r="DA67" s="82"/>
      <c r="DB67" s="82"/>
      <c r="DD67" s="82"/>
      <c r="DF67" s="82"/>
      <c r="DG67" s="82"/>
      <c r="DI67" s="82"/>
      <c r="DK67" s="82"/>
      <c r="DL67" s="82"/>
      <c r="DN67" s="82"/>
      <c r="DO67" s="82"/>
      <c r="DP67" s="82"/>
    </row>
    <row r="68" spans="15:120" x14ac:dyDescent="0.15"/>
    <row r="69" spans="15:120" x14ac:dyDescent="0.15"/>
    <row r="70" spans="15:120" x14ac:dyDescent="0.15"/>
    <row r="71" spans="15:120" x14ac:dyDescent="0.15"/>
    <row r="72" spans="15:120" x14ac:dyDescent="0.15">
      <c r="DP72" s="82"/>
    </row>
    <row r="73" spans="15:120" x14ac:dyDescent="0.15">
      <c r="DP73" s="8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2"/>
      <c r="CX96" s="82"/>
      <c r="DC96" s="82"/>
      <c r="DH96" s="82"/>
    </row>
    <row r="97" spans="24:120" x14ac:dyDescent="0.15">
      <c r="CS97" s="82"/>
      <c r="CX97" s="82"/>
      <c r="DC97" s="82"/>
      <c r="DH97" s="82"/>
      <c r="DP97" s="81" t="s">
        <v>109</v>
      </c>
    </row>
    <row r="98" spans="24:120" hidden="1" x14ac:dyDescent="0.15">
      <c r="CS98" s="82"/>
      <c r="CX98" s="82"/>
      <c r="DC98" s="82"/>
      <c r="DH98" s="82"/>
    </row>
    <row r="99" spans="24:120" hidden="1" x14ac:dyDescent="0.15">
      <c r="CS99" s="82"/>
      <c r="CX99" s="82"/>
      <c r="DC99" s="82"/>
      <c r="DH99" s="82"/>
    </row>
    <row r="101" spans="24:120" ht="12" hidden="1" customHeight="1" x14ac:dyDescent="0.15">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x14ac:dyDescent="0.15">
      <c r="CU102" s="82"/>
      <c r="CZ102" s="82"/>
      <c r="DE102" s="82"/>
      <c r="DJ102" s="82"/>
      <c r="DM102" s="82"/>
    </row>
    <row r="103" spans="24:120" hidden="1" x14ac:dyDescent="0.15">
      <c r="CT103" s="82"/>
      <c r="CV103" s="82"/>
      <c r="CW103" s="82"/>
      <c r="CY103" s="82"/>
      <c r="DA103" s="82"/>
      <c r="DB103" s="82"/>
      <c r="DD103" s="82"/>
      <c r="DF103" s="82"/>
      <c r="DG103" s="82"/>
      <c r="DI103" s="82"/>
      <c r="DK103" s="82"/>
      <c r="DL103" s="82"/>
      <c r="DM103" s="82"/>
      <c r="DN103" s="82"/>
      <c r="DO103" s="82"/>
      <c r="DP103" s="82"/>
    </row>
    <row r="104" spans="24:120" hidden="1" x14ac:dyDescent="0.15">
      <c r="CV104" s="82"/>
      <c r="CW104" s="82"/>
      <c r="DA104" s="82"/>
      <c r="DB104" s="82"/>
      <c r="DF104" s="82"/>
      <c r="DG104" s="82"/>
      <c r="DK104" s="82"/>
      <c r="DL104" s="82"/>
      <c r="DN104" s="82"/>
      <c r="DO104" s="82"/>
      <c r="DP104" s="82"/>
    </row>
    <row r="105" spans="24:120" ht="12.75" hidden="1" customHeight="1" x14ac:dyDescent="0.15"/>
  </sheetData>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workbookViewId="0"/>
  </sheetViews>
  <sheetFormatPr defaultColWidth="0" defaultRowHeight="13.5" customHeight="1" zeroHeight="1" x14ac:dyDescent="0.15"/>
  <cols>
    <col min="1" max="116" width="2.625" style="81" customWidth="1"/>
    <col min="117" max="117" width="9" style="82" hidden="1" customWidth="1"/>
    <col min="118" max="16384" width="9" style="82" hidden="1"/>
  </cols>
  <sheetData>
    <row r="1" spans="2:116"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x14ac:dyDescent="0.15"/>
    <row r="3" spans="2:116" ht="13.5" customHeight="1" x14ac:dyDescent="0.15"/>
    <row r="4" spans="2:116" ht="13.5" customHeight="1" x14ac:dyDescent="0.15">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x14ac:dyDescent="0.15">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x14ac:dyDescent="0.15"/>
    <row r="20" spans="9:116" ht="13.5" customHeight="1" x14ac:dyDescent="0.15"/>
    <row r="21" spans="9:116" ht="13.5" customHeight="1" x14ac:dyDescent="0.15">
      <c r="DL21" s="82"/>
    </row>
    <row r="22" spans="9:116" ht="13.5" customHeight="1" x14ac:dyDescent="0.15">
      <c r="DI22" s="82"/>
      <c r="DJ22" s="82"/>
      <c r="DK22" s="82"/>
      <c r="DL22" s="82"/>
    </row>
    <row r="23" spans="9:116" ht="13.5" customHeight="1" x14ac:dyDescent="0.15">
      <c r="CY23" s="82"/>
      <c r="CZ23" s="82"/>
      <c r="DA23" s="82"/>
      <c r="DB23" s="82"/>
      <c r="DC23" s="82"/>
      <c r="DD23" s="82"/>
      <c r="DE23" s="82"/>
      <c r="DF23" s="82"/>
      <c r="DG23" s="82"/>
      <c r="DH23" s="82"/>
      <c r="DI23" s="82"/>
      <c r="DJ23" s="82"/>
      <c r="DK23" s="82"/>
      <c r="DL23" s="82"/>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2"/>
      <c r="DA35" s="82"/>
      <c r="DB35" s="82"/>
      <c r="DC35" s="82"/>
      <c r="DD35" s="82"/>
      <c r="DE35" s="82"/>
      <c r="DF35" s="82"/>
      <c r="DG35" s="82"/>
      <c r="DH35" s="82"/>
      <c r="DI35" s="82"/>
      <c r="DJ35" s="82"/>
      <c r="DK35" s="82"/>
      <c r="DL35" s="82"/>
    </row>
    <row r="36" spans="15:116" ht="13.5" customHeight="1" x14ac:dyDescent="0.15"/>
    <row r="37" spans="15:116" ht="13.5" customHeight="1" x14ac:dyDescent="0.15">
      <c r="DL37" s="82"/>
    </row>
    <row r="38" spans="15:116" ht="13.5" customHeight="1" x14ac:dyDescent="0.15">
      <c r="DI38" s="82"/>
      <c r="DJ38" s="82"/>
      <c r="DK38" s="82"/>
      <c r="DL38" s="82"/>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x14ac:dyDescent="0.15">
      <c r="DL44" s="82"/>
    </row>
    <row r="45" spans="15:116" ht="13.5" customHeight="1" x14ac:dyDescent="0.15"/>
    <row r="46" spans="15:116" ht="13.5" customHeight="1" x14ac:dyDescent="0.15">
      <c r="DA46" s="82"/>
      <c r="DB46" s="82"/>
      <c r="DC46" s="82"/>
      <c r="DD46" s="82"/>
      <c r="DE46" s="82"/>
      <c r="DF46" s="82"/>
      <c r="DG46" s="82"/>
      <c r="DH46" s="82"/>
      <c r="DI46" s="82"/>
      <c r="DJ46" s="82"/>
      <c r="DK46" s="82"/>
      <c r="DL46" s="82"/>
    </row>
    <row r="47" spans="15:116" ht="13.5" customHeight="1" x14ac:dyDescent="0.15"/>
    <row r="48" spans="15:116" ht="13.5" customHeight="1" x14ac:dyDescent="0.15"/>
    <row r="49" spans="104:116" ht="13.5" customHeight="1" x14ac:dyDescent="0.15"/>
    <row r="50" spans="104:116" ht="13.5" customHeight="1" x14ac:dyDescent="0.15">
      <c r="CZ50" s="82"/>
      <c r="DA50" s="82"/>
      <c r="DB50" s="82"/>
      <c r="DC50" s="82"/>
      <c r="DD50" s="82"/>
      <c r="DE50" s="82"/>
      <c r="DF50" s="82"/>
      <c r="DG50" s="82"/>
      <c r="DH50" s="82"/>
      <c r="DI50" s="82"/>
      <c r="DJ50" s="82"/>
      <c r="DK50" s="82"/>
      <c r="DL50" s="82"/>
    </row>
    <row r="51" spans="104:116" ht="13.5" customHeight="1" x14ac:dyDescent="0.15"/>
    <row r="52" spans="104:116" ht="13.5" customHeight="1" x14ac:dyDescent="0.15"/>
    <row r="53" spans="104:116" ht="13.5" customHeight="1" x14ac:dyDescent="0.15">
      <c r="DL53" s="82"/>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2"/>
      <c r="DD67" s="82"/>
      <c r="DE67" s="82"/>
      <c r="DF67" s="82"/>
      <c r="DG67" s="82"/>
      <c r="DH67" s="82"/>
      <c r="DI67" s="82"/>
      <c r="DJ67" s="82"/>
      <c r="DK67" s="82"/>
      <c r="DL67" s="82"/>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f6dNVAvoR6AyaVPYSXhVI/j3HgYF9S6oiieK87aFWVdDc064joKe+YyMhg9YBQ4GbdR8bcAw4AzVuIxOAnSwEw==" saltValue="o6hZI2/BOFTywFA86etTh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workbookViewId="0"/>
  </sheetViews>
  <sheetFormatPr defaultColWidth="0" defaultRowHeight="13.5" customHeight="1" zeroHeight="1" x14ac:dyDescent="0.15"/>
  <cols>
    <col min="1" max="36" width="2.5" style="50" customWidth="1"/>
    <col min="37" max="44" width="17" style="50" customWidth="1"/>
    <col min="45" max="45" width="6.125" style="83" customWidth="1"/>
    <col min="46" max="46" width="3" style="84"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94"/>
      <c r="AT1" s="94"/>
    </row>
    <row r="2" spans="1:46" x14ac:dyDescent="0.15">
      <c r="AS2" s="94"/>
      <c r="AT2" s="94"/>
    </row>
    <row r="3" spans="1:46" x14ac:dyDescent="0.15">
      <c r="AS3" s="94"/>
      <c r="AT3" s="94"/>
    </row>
    <row r="4" spans="1:46" x14ac:dyDescent="0.15">
      <c r="AS4" s="94"/>
      <c r="AT4" s="94"/>
    </row>
    <row r="5" spans="1:46" ht="17.25" x14ac:dyDescent="0.15">
      <c r="A5" s="86" t="s">
        <v>507</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x14ac:dyDescent="0.15">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6" t="s">
        <v>343</v>
      </c>
      <c r="AL6" s="96"/>
      <c r="AM6" s="96"/>
      <c r="AN6" s="96"/>
      <c r="AO6" s="94"/>
      <c r="AP6" s="94"/>
      <c r="AQ6" s="94"/>
      <c r="AR6" s="94"/>
    </row>
    <row r="7" spans="1:46" ht="13.5" customHeight="1" x14ac:dyDescent="0.15">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20" t="s">
        <v>96</v>
      </c>
      <c r="AP7" s="131"/>
      <c r="AQ7" s="142" t="s">
        <v>508</v>
      </c>
      <c r="AR7" s="156"/>
    </row>
    <row r="8" spans="1:46" x14ac:dyDescent="0.15">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21"/>
      <c r="AP8" s="132" t="s">
        <v>509</v>
      </c>
      <c r="AQ8" s="143" t="s">
        <v>510</v>
      </c>
      <c r="AR8" s="157" t="s">
        <v>20</v>
      </c>
    </row>
    <row r="9" spans="1:46" x14ac:dyDescent="0.15">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98" t="s">
        <v>511</v>
      </c>
      <c r="AL9" s="999"/>
      <c r="AM9" s="999"/>
      <c r="AN9" s="1000"/>
      <c r="AO9" s="121">
        <v>1654308</v>
      </c>
      <c r="AP9" s="121">
        <v>156155</v>
      </c>
      <c r="AQ9" s="144">
        <v>118567</v>
      </c>
      <c r="AR9" s="158">
        <v>31.7</v>
      </c>
    </row>
    <row r="10" spans="1:46" ht="13.5" customHeight="1" x14ac:dyDescent="0.15">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98" t="s">
        <v>217</v>
      </c>
      <c r="AL10" s="999"/>
      <c r="AM10" s="999"/>
      <c r="AN10" s="1000"/>
      <c r="AO10" s="122">
        <v>215758</v>
      </c>
      <c r="AP10" s="122">
        <v>20366</v>
      </c>
      <c r="AQ10" s="145">
        <v>18618</v>
      </c>
      <c r="AR10" s="159">
        <v>9.4</v>
      </c>
    </row>
    <row r="11" spans="1:46" ht="13.5" customHeight="1" x14ac:dyDescent="0.15">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98" t="s">
        <v>406</v>
      </c>
      <c r="AL11" s="999"/>
      <c r="AM11" s="999"/>
      <c r="AN11" s="1000"/>
      <c r="AO11" s="122">
        <v>420</v>
      </c>
      <c r="AP11" s="122">
        <v>40</v>
      </c>
      <c r="AQ11" s="145">
        <v>3260</v>
      </c>
      <c r="AR11" s="159">
        <v>-98.8</v>
      </c>
    </row>
    <row r="12" spans="1:46" ht="13.5" customHeight="1" x14ac:dyDescent="0.15">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98" t="s">
        <v>232</v>
      </c>
      <c r="AL12" s="999"/>
      <c r="AM12" s="999"/>
      <c r="AN12" s="1000"/>
      <c r="AO12" s="122" t="s">
        <v>210</v>
      </c>
      <c r="AP12" s="122" t="s">
        <v>210</v>
      </c>
      <c r="AQ12" s="145" t="s">
        <v>210</v>
      </c>
      <c r="AR12" s="159" t="s">
        <v>210</v>
      </c>
    </row>
    <row r="13" spans="1:46" ht="13.5" customHeight="1" x14ac:dyDescent="0.15">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98" t="s">
        <v>512</v>
      </c>
      <c r="AL13" s="999"/>
      <c r="AM13" s="999"/>
      <c r="AN13" s="1000"/>
      <c r="AO13" s="122">
        <v>97003</v>
      </c>
      <c r="AP13" s="122">
        <v>9156</v>
      </c>
      <c r="AQ13" s="145">
        <v>6416</v>
      </c>
      <c r="AR13" s="159">
        <v>42.7</v>
      </c>
    </row>
    <row r="14" spans="1:46" ht="13.5" customHeight="1" x14ac:dyDescent="0.15">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98" t="s">
        <v>513</v>
      </c>
      <c r="AL14" s="999"/>
      <c r="AM14" s="999"/>
      <c r="AN14" s="1000"/>
      <c r="AO14" s="122">
        <v>25216</v>
      </c>
      <c r="AP14" s="122">
        <v>2380</v>
      </c>
      <c r="AQ14" s="145">
        <v>2560</v>
      </c>
      <c r="AR14" s="159">
        <v>-7</v>
      </c>
    </row>
    <row r="15" spans="1:46" ht="13.5" customHeight="1" x14ac:dyDescent="0.15">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01" t="s">
        <v>322</v>
      </c>
      <c r="AL15" s="1002"/>
      <c r="AM15" s="1002"/>
      <c r="AN15" s="1003"/>
      <c r="AO15" s="122">
        <v>-148464</v>
      </c>
      <c r="AP15" s="122">
        <v>-14014</v>
      </c>
      <c r="AQ15" s="145">
        <v>-9017</v>
      </c>
      <c r="AR15" s="159">
        <v>55.4</v>
      </c>
    </row>
    <row r="16" spans="1:46" x14ac:dyDescent="0.15">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01" t="s">
        <v>283</v>
      </c>
      <c r="AL16" s="1002"/>
      <c r="AM16" s="1002"/>
      <c r="AN16" s="1003"/>
      <c r="AO16" s="122">
        <v>1844241</v>
      </c>
      <c r="AP16" s="122">
        <v>174084</v>
      </c>
      <c r="AQ16" s="145">
        <v>140405</v>
      </c>
      <c r="AR16" s="159">
        <v>24</v>
      </c>
    </row>
    <row r="17" spans="1:46" x14ac:dyDescent="0.15">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x14ac:dyDescent="0.15">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x14ac:dyDescent="0.15">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195</v>
      </c>
      <c r="AL19" s="94"/>
      <c r="AM19" s="94"/>
      <c r="AN19" s="94"/>
      <c r="AO19" s="94"/>
      <c r="AP19" s="94"/>
      <c r="AQ19" s="94"/>
      <c r="AR19" s="94"/>
    </row>
    <row r="20" spans="1:46" x14ac:dyDescent="0.15">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514</v>
      </c>
      <c r="AP20" s="133" t="s">
        <v>347</v>
      </c>
      <c r="AQ20" s="146" t="s">
        <v>44</v>
      </c>
      <c r="AR20" s="160"/>
    </row>
    <row r="21" spans="1:46" s="85" customFormat="1" x14ac:dyDescent="0.15">
      <c r="A21" s="87"/>
      <c r="AK21" s="1004" t="s">
        <v>515</v>
      </c>
      <c r="AL21" s="1005"/>
      <c r="AM21" s="1005"/>
      <c r="AN21" s="1006"/>
      <c r="AO21" s="124">
        <v>16.61</v>
      </c>
      <c r="AP21" s="134">
        <v>12.43</v>
      </c>
      <c r="AQ21" s="147">
        <v>4.18</v>
      </c>
      <c r="AS21" s="166"/>
      <c r="AT21" s="87"/>
    </row>
    <row r="22" spans="1:46" s="85" customFormat="1" x14ac:dyDescent="0.15">
      <c r="A22" s="87"/>
      <c r="AK22" s="1004" t="s">
        <v>516</v>
      </c>
      <c r="AL22" s="1005"/>
      <c r="AM22" s="1005"/>
      <c r="AN22" s="1006"/>
      <c r="AO22" s="125">
        <v>95.7</v>
      </c>
      <c r="AP22" s="135">
        <v>95.8</v>
      </c>
      <c r="AQ22" s="148">
        <v>-0.1</v>
      </c>
      <c r="AR22" s="136"/>
      <c r="AS22" s="166"/>
      <c r="AT22" s="87"/>
    </row>
    <row r="23" spans="1:46" s="85" customFormat="1" x14ac:dyDescent="0.15">
      <c r="A23" s="87"/>
      <c r="AP23" s="136"/>
      <c r="AQ23" s="136"/>
      <c r="AR23" s="136"/>
      <c r="AS23" s="166"/>
      <c r="AT23" s="87"/>
    </row>
    <row r="24" spans="1:46" s="85" customFormat="1" x14ac:dyDescent="0.15">
      <c r="A24" s="87"/>
      <c r="AP24" s="136"/>
      <c r="AQ24" s="136"/>
      <c r="AR24" s="136"/>
      <c r="AS24" s="166"/>
      <c r="AT24" s="87"/>
    </row>
    <row r="25" spans="1:46" s="85" customFormat="1" x14ac:dyDescent="0.15">
      <c r="A25" s="88"/>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137"/>
      <c r="AQ25" s="137"/>
      <c r="AR25" s="137"/>
      <c r="AS25" s="167"/>
      <c r="AT25" s="87"/>
    </row>
    <row r="26" spans="1:46" s="85" customFormat="1" x14ac:dyDescent="0.15">
      <c r="A26" s="1007" t="s">
        <v>517</v>
      </c>
      <c r="B26" s="1007"/>
      <c r="C26" s="1007"/>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1007"/>
      <c r="AS26" s="1007"/>
      <c r="AT26" s="96"/>
    </row>
    <row r="27" spans="1:46" x14ac:dyDescent="0.15">
      <c r="A27" s="89"/>
      <c r="AO27" s="94"/>
      <c r="AP27" s="94"/>
      <c r="AQ27" s="94"/>
      <c r="AR27" s="94"/>
      <c r="AS27" s="94"/>
      <c r="AT27" s="94"/>
    </row>
    <row r="28" spans="1:46" ht="17.25" x14ac:dyDescent="0.15">
      <c r="A28" s="86" t="s">
        <v>273</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x14ac:dyDescent="0.15">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6" t="s">
        <v>61</v>
      </c>
      <c r="AL29" s="96"/>
      <c r="AM29" s="96"/>
      <c r="AN29" s="96"/>
      <c r="AO29" s="94"/>
      <c r="AP29" s="94"/>
      <c r="AQ29" s="94"/>
      <c r="AR29" s="94"/>
      <c r="AS29" s="169"/>
    </row>
    <row r="30" spans="1:46" ht="13.5" customHeight="1" x14ac:dyDescent="0.15">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20" t="s">
        <v>96</v>
      </c>
      <c r="AP30" s="131"/>
      <c r="AQ30" s="142" t="s">
        <v>508</v>
      </c>
      <c r="AR30" s="156"/>
    </row>
    <row r="31" spans="1:46" x14ac:dyDescent="0.15">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21"/>
      <c r="AP31" s="132" t="s">
        <v>509</v>
      </c>
      <c r="AQ31" s="143" t="s">
        <v>510</v>
      </c>
      <c r="AR31" s="157" t="s">
        <v>20</v>
      </c>
    </row>
    <row r="32" spans="1:46" ht="27" customHeight="1" x14ac:dyDescent="0.15">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08" t="s">
        <v>518</v>
      </c>
      <c r="AL32" s="1009"/>
      <c r="AM32" s="1009"/>
      <c r="AN32" s="1010"/>
      <c r="AO32" s="122">
        <v>1622874</v>
      </c>
      <c r="AP32" s="122">
        <v>153188</v>
      </c>
      <c r="AQ32" s="149">
        <v>81678</v>
      </c>
      <c r="AR32" s="159">
        <v>87.6</v>
      </c>
    </row>
    <row r="33" spans="1:46" ht="13.5" customHeight="1" x14ac:dyDescent="0.15">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08" t="s">
        <v>519</v>
      </c>
      <c r="AL33" s="1009"/>
      <c r="AM33" s="1009"/>
      <c r="AN33" s="1010"/>
      <c r="AO33" s="122" t="s">
        <v>210</v>
      </c>
      <c r="AP33" s="122" t="s">
        <v>210</v>
      </c>
      <c r="AQ33" s="149" t="s">
        <v>210</v>
      </c>
      <c r="AR33" s="159" t="s">
        <v>210</v>
      </c>
    </row>
    <row r="34" spans="1:46" ht="27" customHeight="1" x14ac:dyDescent="0.15">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08" t="s">
        <v>68</v>
      </c>
      <c r="AL34" s="1009"/>
      <c r="AM34" s="1009"/>
      <c r="AN34" s="1010"/>
      <c r="AO34" s="122" t="s">
        <v>210</v>
      </c>
      <c r="AP34" s="122" t="s">
        <v>210</v>
      </c>
      <c r="AQ34" s="149" t="s">
        <v>210</v>
      </c>
      <c r="AR34" s="159" t="s">
        <v>210</v>
      </c>
    </row>
    <row r="35" spans="1:46" ht="27" customHeight="1" x14ac:dyDescent="0.15">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08" t="s">
        <v>520</v>
      </c>
      <c r="AL35" s="1009"/>
      <c r="AM35" s="1009"/>
      <c r="AN35" s="1010"/>
      <c r="AO35" s="122">
        <v>62853</v>
      </c>
      <c r="AP35" s="122">
        <v>5933</v>
      </c>
      <c r="AQ35" s="149">
        <v>27670</v>
      </c>
      <c r="AR35" s="159">
        <v>-78.599999999999994</v>
      </c>
    </row>
    <row r="36" spans="1:46" ht="27" customHeight="1" x14ac:dyDescent="0.15">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08" t="s">
        <v>40</v>
      </c>
      <c r="AL36" s="1009"/>
      <c r="AM36" s="1009"/>
      <c r="AN36" s="1010"/>
      <c r="AO36" s="122">
        <v>24060</v>
      </c>
      <c r="AP36" s="122">
        <v>2271</v>
      </c>
      <c r="AQ36" s="149">
        <v>3435</v>
      </c>
      <c r="AR36" s="159">
        <v>-33.9</v>
      </c>
    </row>
    <row r="37" spans="1:46" ht="13.5" customHeight="1" x14ac:dyDescent="0.15">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08" t="s">
        <v>361</v>
      </c>
      <c r="AL37" s="1009"/>
      <c r="AM37" s="1009"/>
      <c r="AN37" s="1010"/>
      <c r="AO37" s="122" t="s">
        <v>210</v>
      </c>
      <c r="AP37" s="122" t="s">
        <v>210</v>
      </c>
      <c r="AQ37" s="149">
        <v>958</v>
      </c>
      <c r="AR37" s="159" t="s">
        <v>210</v>
      </c>
    </row>
    <row r="38" spans="1:46" ht="27" customHeight="1" x14ac:dyDescent="0.15">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11" t="s">
        <v>521</v>
      </c>
      <c r="AL38" s="1012"/>
      <c r="AM38" s="1012"/>
      <c r="AN38" s="1013"/>
      <c r="AO38" s="126">
        <v>18</v>
      </c>
      <c r="AP38" s="126">
        <v>2</v>
      </c>
      <c r="AQ38" s="150">
        <v>13</v>
      </c>
      <c r="AR38" s="148">
        <v>-84.6</v>
      </c>
      <c r="AS38" s="169"/>
    </row>
    <row r="39" spans="1:46"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11" t="s">
        <v>93</v>
      </c>
      <c r="AL39" s="1012"/>
      <c r="AM39" s="1012"/>
      <c r="AN39" s="1013"/>
      <c r="AO39" s="122">
        <v>-19670</v>
      </c>
      <c r="AP39" s="122">
        <v>-1857</v>
      </c>
      <c r="AQ39" s="149">
        <v>-3370</v>
      </c>
      <c r="AR39" s="159">
        <v>-44.9</v>
      </c>
      <c r="AS39" s="169"/>
    </row>
    <row r="40" spans="1:46" ht="27" customHeight="1" x14ac:dyDescent="0.15">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08" t="s">
        <v>522</v>
      </c>
      <c r="AL40" s="1009"/>
      <c r="AM40" s="1009"/>
      <c r="AN40" s="1010"/>
      <c r="AO40" s="122">
        <v>-1295858</v>
      </c>
      <c r="AP40" s="122">
        <v>-122320</v>
      </c>
      <c r="AQ40" s="149">
        <v>-74594</v>
      </c>
      <c r="AR40" s="159">
        <v>64</v>
      </c>
      <c r="AS40" s="169"/>
    </row>
    <row r="41" spans="1:46" x14ac:dyDescent="0.15">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14" t="s">
        <v>394</v>
      </c>
      <c r="AL41" s="1015"/>
      <c r="AM41" s="1015"/>
      <c r="AN41" s="1016"/>
      <c r="AO41" s="122">
        <v>394277</v>
      </c>
      <c r="AP41" s="122">
        <v>37217</v>
      </c>
      <c r="AQ41" s="149">
        <v>35790</v>
      </c>
      <c r="AR41" s="159">
        <v>4</v>
      </c>
      <c r="AS41" s="169"/>
    </row>
    <row r="42" spans="1:46" x14ac:dyDescent="0.15">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407</v>
      </c>
      <c r="AL42" s="94"/>
      <c r="AM42" s="94"/>
      <c r="AN42" s="94"/>
      <c r="AO42" s="94"/>
      <c r="AP42" s="94"/>
      <c r="AQ42" s="136"/>
      <c r="AR42" s="136"/>
      <c r="AS42" s="169"/>
    </row>
    <row r="43" spans="1:46" x14ac:dyDescent="0.15">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x14ac:dyDescent="0.15">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x14ac:dyDescent="0.1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x14ac:dyDescent="0.15">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x14ac:dyDescent="0.15">
      <c r="A47" s="92" t="s">
        <v>523</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x14ac:dyDescent="0.15">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524</v>
      </c>
      <c r="AL48" s="91"/>
      <c r="AM48" s="91"/>
      <c r="AN48" s="91"/>
      <c r="AO48" s="91"/>
      <c r="AP48" s="91"/>
      <c r="AQ48" s="137"/>
      <c r="AR48" s="91"/>
    </row>
    <row r="49" spans="1:44" ht="13.5" customHeight="1" x14ac:dyDescent="0.15">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22" t="s">
        <v>96</v>
      </c>
      <c r="AN49" s="1017" t="s">
        <v>451</v>
      </c>
      <c r="AO49" s="1018"/>
      <c r="AP49" s="1018"/>
      <c r="AQ49" s="1018"/>
      <c r="AR49" s="1019"/>
    </row>
    <row r="50" spans="1:44" x14ac:dyDescent="0.15">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23"/>
      <c r="AN50" s="118" t="s">
        <v>498</v>
      </c>
      <c r="AO50" s="128" t="s">
        <v>499</v>
      </c>
      <c r="AP50" s="139" t="s">
        <v>525</v>
      </c>
      <c r="AQ50" s="152" t="s">
        <v>390</v>
      </c>
      <c r="AR50" s="162" t="s">
        <v>526</v>
      </c>
    </row>
    <row r="51" spans="1:44" x14ac:dyDescent="0.15">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241</v>
      </c>
      <c r="AL51" s="107"/>
      <c r="AM51" s="112">
        <v>4032429</v>
      </c>
      <c r="AN51" s="119">
        <v>354032</v>
      </c>
      <c r="AO51" s="129">
        <v>6.3</v>
      </c>
      <c r="AP51" s="140">
        <v>113913</v>
      </c>
      <c r="AQ51" s="153">
        <v>5.9</v>
      </c>
      <c r="AR51" s="163">
        <v>0.4</v>
      </c>
    </row>
    <row r="52" spans="1:44" x14ac:dyDescent="0.15">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284</v>
      </c>
      <c r="AM52" s="113">
        <v>2554097</v>
      </c>
      <c r="AN52" s="120">
        <v>224240</v>
      </c>
      <c r="AO52" s="130">
        <v>5.9</v>
      </c>
      <c r="AP52" s="141">
        <v>53160</v>
      </c>
      <c r="AQ52" s="154">
        <v>-8.1999999999999993</v>
      </c>
      <c r="AR52" s="164">
        <v>14.1</v>
      </c>
    </row>
    <row r="53" spans="1:44" x14ac:dyDescent="0.15">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527</v>
      </c>
      <c r="AL53" s="107"/>
      <c r="AM53" s="112">
        <v>1667851</v>
      </c>
      <c r="AN53" s="119">
        <v>148227</v>
      </c>
      <c r="AO53" s="129">
        <v>-58.1</v>
      </c>
      <c r="AP53" s="140">
        <v>115050</v>
      </c>
      <c r="AQ53" s="153">
        <v>1</v>
      </c>
      <c r="AR53" s="163">
        <v>-59.1</v>
      </c>
    </row>
    <row r="54" spans="1:44" x14ac:dyDescent="0.15">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284</v>
      </c>
      <c r="AM54" s="113">
        <v>700720</v>
      </c>
      <c r="AN54" s="120">
        <v>62275</v>
      </c>
      <c r="AO54" s="130">
        <v>-72.2</v>
      </c>
      <c r="AP54" s="141">
        <v>53792</v>
      </c>
      <c r="AQ54" s="154">
        <v>1.2</v>
      </c>
      <c r="AR54" s="164">
        <v>-73.400000000000006</v>
      </c>
    </row>
    <row r="55" spans="1:44" x14ac:dyDescent="0.15">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529</v>
      </c>
      <c r="AL55" s="107"/>
      <c r="AM55" s="112">
        <v>1591415</v>
      </c>
      <c r="AN55" s="119">
        <v>143915</v>
      </c>
      <c r="AO55" s="129">
        <v>-2.9</v>
      </c>
      <c r="AP55" s="140">
        <v>118252</v>
      </c>
      <c r="AQ55" s="153">
        <v>2.8</v>
      </c>
      <c r="AR55" s="163">
        <v>-5.7</v>
      </c>
    </row>
    <row r="56" spans="1:44" x14ac:dyDescent="0.15">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284</v>
      </c>
      <c r="AM56" s="113">
        <v>555682</v>
      </c>
      <c r="AN56" s="120">
        <v>50252</v>
      </c>
      <c r="AO56" s="130">
        <v>-19.3</v>
      </c>
      <c r="AP56" s="141">
        <v>49994</v>
      </c>
      <c r="AQ56" s="154">
        <v>-7.1</v>
      </c>
      <c r="AR56" s="164">
        <v>-12.2</v>
      </c>
    </row>
    <row r="57" spans="1:44" x14ac:dyDescent="0.15">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482</v>
      </c>
      <c r="AL57" s="107"/>
      <c r="AM57" s="112">
        <v>1560398</v>
      </c>
      <c r="AN57" s="119">
        <v>143696</v>
      </c>
      <c r="AO57" s="129">
        <v>-0.2</v>
      </c>
      <c r="AP57" s="140">
        <v>120302</v>
      </c>
      <c r="AQ57" s="153">
        <v>1.7</v>
      </c>
      <c r="AR57" s="163">
        <v>-1.9</v>
      </c>
    </row>
    <row r="58" spans="1:44" x14ac:dyDescent="0.15">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284</v>
      </c>
      <c r="AM58" s="113">
        <v>403709</v>
      </c>
      <c r="AN58" s="120">
        <v>37177</v>
      </c>
      <c r="AO58" s="130">
        <v>-26</v>
      </c>
      <c r="AP58" s="141">
        <v>59328</v>
      </c>
      <c r="AQ58" s="154">
        <v>18.7</v>
      </c>
      <c r="AR58" s="164">
        <v>-44.7</v>
      </c>
    </row>
    <row r="59" spans="1:44" x14ac:dyDescent="0.15">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530</v>
      </c>
      <c r="AL59" s="107"/>
      <c r="AM59" s="112">
        <v>2203408</v>
      </c>
      <c r="AN59" s="119">
        <v>207986</v>
      </c>
      <c r="AO59" s="129">
        <v>44.7</v>
      </c>
      <c r="AP59" s="140">
        <v>114841</v>
      </c>
      <c r="AQ59" s="153">
        <v>-4.5</v>
      </c>
      <c r="AR59" s="163">
        <v>49.2</v>
      </c>
    </row>
    <row r="60" spans="1:44" x14ac:dyDescent="0.15">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284</v>
      </c>
      <c r="AM60" s="113">
        <v>758114</v>
      </c>
      <c r="AN60" s="120">
        <v>71561</v>
      </c>
      <c r="AO60" s="130">
        <v>92.5</v>
      </c>
      <c r="AP60" s="141">
        <v>51589</v>
      </c>
      <c r="AQ60" s="154">
        <v>-13</v>
      </c>
      <c r="AR60" s="164">
        <v>105.5</v>
      </c>
    </row>
    <row r="61" spans="1:44" x14ac:dyDescent="0.15">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531</v>
      </c>
      <c r="AL61" s="110"/>
      <c r="AM61" s="112">
        <v>2211100</v>
      </c>
      <c r="AN61" s="119">
        <v>199571</v>
      </c>
      <c r="AO61" s="129">
        <v>-2</v>
      </c>
      <c r="AP61" s="140">
        <v>116472</v>
      </c>
      <c r="AQ61" s="155">
        <v>1.4</v>
      </c>
      <c r="AR61" s="163">
        <v>-3.4</v>
      </c>
    </row>
    <row r="62" spans="1:44" x14ac:dyDescent="0.15">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284</v>
      </c>
      <c r="AM62" s="113">
        <v>994464</v>
      </c>
      <c r="AN62" s="120">
        <v>89101</v>
      </c>
      <c r="AO62" s="130">
        <v>-3.8</v>
      </c>
      <c r="AP62" s="141">
        <v>53573</v>
      </c>
      <c r="AQ62" s="154">
        <v>-1.7</v>
      </c>
      <c r="AR62" s="164">
        <v>-2.1</v>
      </c>
    </row>
    <row r="63" spans="1:44" x14ac:dyDescent="0.15">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x14ac:dyDescent="0.15">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x14ac:dyDescent="0.15">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x14ac:dyDescent="0.15">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x14ac:dyDescent="0.15">
      <c r="AK67" s="94"/>
      <c r="AL67" s="94"/>
      <c r="AM67" s="94"/>
      <c r="AN67" s="94"/>
      <c r="AO67" s="94"/>
      <c r="AP67" s="94"/>
      <c r="AQ67" s="94"/>
      <c r="AR67" s="94"/>
      <c r="AS67" s="94"/>
      <c r="AT67" s="94"/>
    </row>
    <row r="68" spans="1:46" ht="13.5" hidden="1" customHeight="1" x14ac:dyDescent="0.15">
      <c r="AK68" s="94"/>
      <c r="AL68" s="94"/>
      <c r="AM68" s="94"/>
      <c r="AN68" s="94"/>
      <c r="AO68" s="94"/>
      <c r="AP68" s="94"/>
      <c r="AQ68" s="94"/>
      <c r="AR68" s="94"/>
    </row>
    <row r="69" spans="1:46" ht="13.5" hidden="1" customHeight="1" x14ac:dyDescent="0.15">
      <c r="AK69" s="94"/>
      <c r="AL69" s="94"/>
      <c r="AM69" s="94"/>
      <c r="AN69" s="94"/>
      <c r="AO69" s="94"/>
      <c r="AP69" s="94"/>
      <c r="AQ69" s="94"/>
      <c r="AR69" s="94"/>
    </row>
    <row r="70" spans="1:46" hidden="1" x14ac:dyDescent="0.15">
      <c r="AK70" s="94"/>
      <c r="AL70" s="94"/>
      <c r="AM70" s="94"/>
      <c r="AN70" s="94"/>
      <c r="AO70" s="94"/>
      <c r="AP70" s="94"/>
      <c r="AQ70" s="94"/>
      <c r="AR70" s="94"/>
    </row>
    <row r="71" spans="1:46" hidden="1" x14ac:dyDescent="0.15">
      <c r="AK71" s="94"/>
      <c r="AL71" s="94"/>
      <c r="AM71" s="94"/>
      <c r="AN71" s="94"/>
      <c r="AO71" s="94"/>
      <c r="AP71" s="94"/>
      <c r="AQ71" s="94"/>
      <c r="AR71" s="94"/>
    </row>
    <row r="72" spans="1:46" hidden="1" x14ac:dyDescent="0.15">
      <c r="AK72" s="94"/>
      <c r="AL72" s="94"/>
      <c r="AM72" s="94"/>
      <c r="AN72" s="94"/>
      <c r="AO72" s="94"/>
      <c r="AP72" s="94"/>
      <c r="AQ72" s="94"/>
      <c r="AR72" s="94"/>
    </row>
    <row r="73" spans="1:46" hidden="1" x14ac:dyDescent="0.15">
      <c r="AK73" s="94"/>
      <c r="AL73" s="94"/>
      <c r="AM73" s="94"/>
      <c r="AN73" s="94"/>
      <c r="AO73" s="94"/>
      <c r="AP73" s="94"/>
      <c r="AQ73" s="94"/>
      <c r="AR73" s="94"/>
    </row>
  </sheetData>
  <sheetProtection algorithmName="SHA-512" hashValue="NdgNw3kDg0vJAw3XMBg7ihG2pRQEPLbyLo8B1WYn9l5Lu0oafQmXSHk3EUotREMRhdrN3kQz7VGPr4pxUp69tQ==" saltValue="NpkHOweZxyQv7FAczkC6q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workbookViewId="0"/>
  </sheetViews>
  <sheetFormatPr defaultColWidth="0" defaultRowHeight="13.5" customHeight="1" zeroHeight="1" x14ac:dyDescent="0.15"/>
  <cols>
    <col min="1" max="125" width="2.5" style="81" customWidth="1"/>
    <col min="126" max="126" width="9" style="82" hidden="1" customWidth="1"/>
    <col min="127" max="16384" width="9" style="82" hidden="1"/>
  </cols>
  <sheetData>
    <row r="1" spans="2:125" ht="13.5" customHeight="1" x14ac:dyDescent="0.15">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x14ac:dyDescent="0.15">
      <c r="B2" s="82"/>
      <c r="DG2" s="82"/>
    </row>
    <row r="3" spans="2:125" x14ac:dyDescent="0.15">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x14ac:dyDescent="0.15"/>
    <row r="5" spans="2:125" x14ac:dyDescent="0.15"/>
    <row r="6" spans="2:125" x14ac:dyDescent="0.15"/>
    <row r="7" spans="2:125" x14ac:dyDescent="0.15"/>
    <row r="8" spans="2:125" x14ac:dyDescent="0.15"/>
    <row r="9" spans="2:125" x14ac:dyDescent="0.15">
      <c r="DU9" s="8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2"/>
    </row>
    <row r="18" spans="125:125" x14ac:dyDescent="0.15"/>
    <row r="19" spans="125:125" x14ac:dyDescent="0.15"/>
    <row r="20" spans="125:125" x14ac:dyDescent="0.15">
      <c r="DU20" s="82"/>
    </row>
    <row r="21" spans="125:125" x14ac:dyDescent="0.15">
      <c r="DU21" s="8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2"/>
    </row>
    <row r="29" spans="125:125" x14ac:dyDescent="0.15"/>
    <row r="30" spans="125:125" x14ac:dyDescent="0.15"/>
    <row r="31" spans="125:125" x14ac:dyDescent="0.15"/>
    <row r="32" spans="125:125" x14ac:dyDescent="0.15"/>
    <row r="33" spans="2:125" x14ac:dyDescent="0.15">
      <c r="B33" s="82"/>
      <c r="G33" s="82"/>
      <c r="I33" s="82"/>
    </row>
    <row r="34" spans="2:125" x14ac:dyDescent="0.15">
      <c r="C34" s="82"/>
      <c r="P34" s="82"/>
      <c r="DE34" s="82"/>
      <c r="DH34" s="82"/>
    </row>
    <row r="35" spans="2:125" x14ac:dyDescent="0.15">
      <c r="D35" s="82"/>
      <c r="E35" s="82"/>
      <c r="DG35" s="82"/>
      <c r="DJ35" s="82"/>
      <c r="DP35" s="82"/>
      <c r="DQ35" s="82"/>
      <c r="DR35" s="82"/>
      <c r="DS35" s="82"/>
      <c r="DT35" s="82"/>
      <c r="DU35" s="82"/>
    </row>
    <row r="36" spans="2:125" x14ac:dyDescent="0.15">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x14ac:dyDescent="0.15">
      <c r="DU37" s="82"/>
    </row>
    <row r="38" spans="2:125" x14ac:dyDescent="0.15">
      <c r="DT38" s="82"/>
      <c r="DU38" s="82"/>
    </row>
    <row r="39" spans="2:125" x14ac:dyDescent="0.15"/>
    <row r="40" spans="2:125" x14ac:dyDescent="0.15">
      <c r="DH40" s="82"/>
    </row>
    <row r="41" spans="2:125" x14ac:dyDescent="0.15">
      <c r="DE41" s="82"/>
    </row>
    <row r="42" spans="2:125" x14ac:dyDescent="0.15">
      <c r="DG42" s="82"/>
      <c r="DJ42" s="82"/>
    </row>
    <row r="43" spans="2:125" x14ac:dyDescent="0.15">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x14ac:dyDescent="0.15">
      <c r="DU44" s="82"/>
    </row>
    <row r="45" spans="2:125" x14ac:dyDescent="0.15"/>
    <row r="46" spans="2:125" x14ac:dyDescent="0.15"/>
    <row r="47" spans="2:125" x14ac:dyDescent="0.15"/>
    <row r="48" spans="2:125" x14ac:dyDescent="0.15">
      <c r="DT48" s="82"/>
      <c r="DU48" s="82"/>
    </row>
    <row r="49" spans="120:125" x14ac:dyDescent="0.15">
      <c r="DU49" s="82"/>
    </row>
    <row r="50" spans="120:125" x14ac:dyDescent="0.15">
      <c r="DU50" s="82"/>
    </row>
    <row r="51" spans="120:125" x14ac:dyDescent="0.15">
      <c r="DP51" s="82"/>
      <c r="DQ51" s="82"/>
      <c r="DR51" s="82"/>
      <c r="DS51" s="82"/>
      <c r="DT51" s="82"/>
      <c r="DU51" s="82"/>
    </row>
    <row r="52" spans="120:125" x14ac:dyDescent="0.15"/>
    <row r="53" spans="120:125" x14ac:dyDescent="0.15"/>
    <row r="54" spans="120:125" x14ac:dyDescent="0.15">
      <c r="DU54" s="82"/>
    </row>
    <row r="55" spans="120:125" x14ac:dyDescent="0.15"/>
    <row r="56" spans="120:125" x14ac:dyDescent="0.15"/>
    <row r="57" spans="120:125" x14ac:dyDescent="0.15"/>
    <row r="58" spans="120:125" x14ac:dyDescent="0.15">
      <c r="DU58" s="82"/>
    </row>
    <row r="59" spans="120:125" x14ac:dyDescent="0.15"/>
    <row r="60" spans="120:125" x14ac:dyDescent="0.15"/>
    <row r="61" spans="120:125" x14ac:dyDescent="0.15"/>
    <row r="62" spans="120:125" x14ac:dyDescent="0.15"/>
    <row r="63" spans="120:125" x14ac:dyDescent="0.15">
      <c r="DU63" s="82"/>
    </row>
    <row r="64" spans="120:125" x14ac:dyDescent="0.15">
      <c r="DT64" s="82"/>
      <c r="DU64" s="82"/>
    </row>
    <row r="65" spans="123:125" x14ac:dyDescent="0.15"/>
    <row r="66" spans="123:125" x14ac:dyDescent="0.15"/>
    <row r="67" spans="123:125" x14ac:dyDescent="0.15"/>
    <row r="68" spans="123:125" x14ac:dyDescent="0.15"/>
    <row r="69" spans="123:125" x14ac:dyDescent="0.15">
      <c r="DS69" s="82"/>
      <c r="DT69" s="82"/>
      <c r="DU69" s="8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2"/>
    </row>
    <row r="83" spans="116:125" x14ac:dyDescent="0.15">
      <c r="DM83" s="82"/>
      <c r="DN83" s="82"/>
      <c r="DO83" s="82"/>
      <c r="DP83" s="82"/>
      <c r="DQ83" s="82"/>
      <c r="DR83" s="82"/>
      <c r="DS83" s="82"/>
      <c r="DT83" s="82"/>
      <c r="DU83" s="82"/>
    </row>
    <row r="84" spans="116:125" x14ac:dyDescent="0.15"/>
    <row r="85" spans="116:125" x14ac:dyDescent="0.15"/>
    <row r="86" spans="116:125" x14ac:dyDescent="0.15"/>
    <row r="87" spans="116:125" x14ac:dyDescent="0.15"/>
    <row r="88" spans="116:125" x14ac:dyDescent="0.15">
      <c r="DU88" s="8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2"/>
      <c r="DT94" s="82"/>
      <c r="DU94" s="82"/>
    </row>
    <row r="95" spans="116:125" ht="13.5" customHeight="1" x14ac:dyDescent="0.15">
      <c r="DU95" s="8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2"/>
    </row>
    <row r="102" spans="124:125" ht="13.5" customHeight="1" x14ac:dyDescent="0.15"/>
    <row r="103" spans="124:125" ht="13.5" customHeight="1" x14ac:dyDescent="0.15"/>
    <row r="104" spans="124:125" ht="13.5" customHeight="1" x14ac:dyDescent="0.15">
      <c r="DT104" s="82"/>
      <c r="DU104" s="8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109</v>
      </c>
    </row>
    <row r="121" spans="125:125" ht="13.5" hidden="1" customHeight="1" x14ac:dyDescent="0.15">
      <c r="DU121" s="82"/>
    </row>
  </sheetData>
  <sheetProtection algorithmName="SHA-512" hashValue="Im7zzHhL6vNvPtX4aurh+3LFZRVkTplidcL+5QvphR7pH4tuYZjiyRN9ggKZbMrE/1DDsoaarOknKr8yLRG0EQ==" saltValue="qJTtf3AiiQ5x6vDxD7pGVA=="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workbookViewId="0"/>
  </sheetViews>
  <sheetFormatPr defaultColWidth="0" defaultRowHeight="13.5" customHeight="1" zeroHeight="1" x14ac:dyDescent="0.15"/>
  <cols>
    <col min="1" max="125" width="2.5" style="81" customWidth="1"/>
    <col min="126" max="142" width="0" style="82" hidden="1" customWidth="1"/>
    <col min="143" max="143" width="9" style="82" hidden="1" customWidth="1"/>
    <col min="144" max="16384" width="9" style="82" hidden="1"/>
  </cols>
  <sheetData>
    <row r="1" spans="1:125" ht="13.5" customHeight="1" x14ac:dyDescent="0.1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x14ac:dyDescent="0.15">
      <c r="B2" s="82"/>
      <c r="T2" s="82"/>
    </row>
    <row r="3" spans="1:125" x14ac:dyDescent="0.15">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2"/>
      <c r="G33" s="82"/>
      <c r="I33" s="82"/>
    </row>
    <row r="34" spans="2:125" x14ac:dyDescent="0.15">
      <c r="C34" s="82"/>
      <c r="P34" s="82"/>
      <c r="R34" s="82"/>
      <c r="U34" s="82"/>
    </row>
    <row r="35" spans="2:125" x14ac:dyDescent="0.15">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x14ac:dyDescent="0.15">
      <c r="F36" s="82"/>
      <c r="H36" s="82"/>
      <c r="J36" s="82"/>
      <c r="K36" s="82"/>
      <c r="L36" s="82"/>
      <c r="M36" s="82"/>
      <c r="N36" s="82"/>
      <c r="O36" s="82"/>
      <c r="Q36" s="82"/>
      <c r="S36" s="82"/>
      <c r="V36" s="82"/>
    </row>
    <row r="37" spans="2:125" x14ac:dyDescent="0.15"/>
    <row r="38" spans="2:125" x14ac:dyDescent="0.15"/>
    <row r="39" spans="2:125" x14ac:dyDescent="0.15"/>
    <row r="40" spans="2:125" x14ac:dyDescent="0.15">
      <c r="U40" s="82"/>
    </row>
    <row r="41" spans="2:125" x14ac:dyDescent="0.15">
      <c r="R41" s="82"/>
    </row>
    <row r="42" spans="2:125" x14ac:dyDescent="0.15">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x14ac:dyDescent="0.15">
      <c r="Q43" s="82"/>
      <c r="S43" s="82"/>
      <c r="V43" s="8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1" t="s">
        <v>109</v>
      </c>
    </row>
  </sheetData>
  <sheetProtection algorithmName="SHA-512" hashValue="lpcsZ0vxtlXFZc8r+wus/8a703YVvr/l8SxDp5chTZrz5vmfKqnp59CCRk5C/OtzUF6ux6POXNaqZUFqtZSoew==" saltValue="EBPfk0hZB4i2dBFvy2YP3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0"/>
  <sheetViews>
    <sheetView showGridLines="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9"/>
      <c r="C45" s="89"/>
      <c r="D45" s="89"/>
      <c r="E45" s="89"/>
      <c r="F45" s="89"/>
      <c r="G45" s="89"/>
      <c r="H45" s="89"/>
      <c r="I45" s="89"/>
      <c r="J45" s="185" t="s">
        <v>4</v>
      </c>
    </row>
    <row r="46" spans="2:10" ht="29.25" customHeight="1" x14ac:dyDescent="0.2">
      <c r="B46" s="171" t="s">
        <v>9</v>
      </c>
      <c r="C46" s="175"/>
      <c r="D46" s="175"/>
      <c r="E46" s="176" t="s">
        <v>17</v>
      </c>
      <c r="F46" s="177" t="s">
        <v>310</v>
      </c>
      <c r="G46" s="181" t="s">
        <v>533</v>
      </c>
      <c r="H46" s="181" t="s">
        <v>534</v>
      </c>
      <c r="I46" s="181" t="s">
        <v>535</v>
      </c>
      <c r="J46" s="186" t="s">
        <v>536</v>
      </c>
    </row>
    <row r="47" spans="2:10" ht="57.75" customHeight="1" x14ac:dyDescent="0.15">
      <c r="B47" s="172"/>
      <c r="C47" s="1024" t="s">
        <v>1</v>
      </c>
      <c r="D47" s="1024"/>
      <c r="E47" s="1025"/>
      <c r="F47" s="178">
        <v>16.7</v>
      </c>
      <c r="G47" s="182">
        <v>16.96</v>
      </c>
      <c r="H47" s="182">
        <v>17.34</v>
      </c>
      <c r="I47" s="182">
        <v>18.920000000000002</v>
      </c>
      <c r="J47" s="187">
        <v>19.850000000000001</v>
      </c>
    </row>
    <row r="48" spans="2:10" ht="57.75" customHeight="1" x14ac:dyDescent="0.15">
      <c r="B48" s="173"/>
      <c r="C48" s="1026" t="s">
        <v>10</v>
      </c>
      <c r="D48" s="1026"/>
      <c r="E48" s="1027"/>
      <c r="F48" s="179">
        <v>2.2200000000000002</v>
      </c>
      <c r="G48" s="183">
        <v>0.89</v>
      </c>
      <c r="H48" s="183">
        <v>3.58</v>
      </c>
      <c r="I48" s="183">
        <v>4.7300000000000004</v>
      </c>
      <c r="J48" s="188">
        <v>5.85</v>
      </c>
    </row>
    <row r="49" spans="2:10" ht="57.75" customHeight="1" x14ac:dyDescent="0.15">
      <c r="B49" s="174"/>
      <c r="C49" s="1028" t="s">
        <v>16</v>
      </c>
      <c r="D49" s="1028"/>
      <c r="E49" s="1029"/>
      <c r="F49" s="180">
        <v>9.9</v>
      </c>
      <c r="G49" s="184" t="s">
        <v>351</v>
      </c>
      <c r="H49" s="184">
        <v>2.73</v>
      </c>
      <c r="I49" s="184">
        <v>1.42</v>
      </c>
      <c r="J49" s="189">
        <v>1.35</v>
      </c>
    </row>
    <row r="50" spans="2:10" x14ac:dyDescent="0.15"/>
  </sheetData>
  <sheetProtection algorithmName="SHA-512" hashValue="O7seiz4fFd+8vwHqnPIh+ikgkXOL2H70Sc948++EeyASaDIsPwRxkPV0NOqc373IyiR2p5FaDjaZYWvHlbO9Ig==" saltValue="2DsYuJ4H5YCKuLMqbCIce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筒井 大貴</cp:lastModifiedBy>
  <cp:lastPrinted>2023-03-15T06:08:19Z</cp:lastPrinted>
  <dcterms:created xsi:type="dcterms:W3CDTF">2023-02-20T07:08:04Z</dcterms:created>
  <dcterms:modified xsi:type="dcterms:W3CDTF">2023-10-03T08:07:00Z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2023-03-27T02:21:36Z</vt:filetime>
  </property>
</Properties>
</file>