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175" tabRatio="9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 i="12" l="1"/>
  <c r="AF88" i="12"/>
  <c r="CR102" i="12"/>
  <c r="DB102" i="12"/>
  <c r="DG102" i="12"/>
  <c r="DL102" i="12"/>
  <c r="DQ102" i="12"/>
  <c r="CW102" i="12"/>
  <c r="AU88" i="12"/>
  <c r="AP88" i="12"/>
  <c r="AU63" i="12" l="1"/>
  <c r="AP63" i="12"/>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BE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U38" i="10" s="1"/>
  <c r="BE34" i="10" l="1"/>
  <c r="BE35" i="10" s="1"/>
  <c r="AM34" i="10"/>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<sst xmlns="http://schemas.openxmlformats.org/spreadsheetml/2006/main" count="1132" uniqueCount="612">
  <si>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</si>
  <si>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</si>
  <si>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</si>
  <si>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</si>
  <si>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</si>
  <si>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</si>
  <si>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</si>
  <si>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</si>
  <si>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</si>
  <si>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</si>
  <si>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</si>
  <si>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</si>
  <si>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</si>
  <si>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</si>
  <si>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</si>
  <si>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</si>
  <si>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</si>
  <si>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</si>
  <si>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</si>
  <si>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</si>
  <si>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</si>
  <si>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</si>
  <si>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</si>
  <si>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</si>
  <si>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</si>
  <si>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</si>
  <si>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</si>
  <si>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</si>
  <si>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</si>
  <si>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</si>
  <si>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</si>
  <si>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</si>
  <si>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</si>
  <si>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</si>
  <si>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</si>
  <si>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</si>
  <si>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</si>
  <si>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</si>
  <si>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</si>
  <si>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</si>
  <si>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</si>
  <si>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</si>
  <si>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</si>
  <si>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</si>
  <si>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</si>
  <si>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</si>
  <si>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</si>
  <si>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</si>
  <si>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</si>
  <si>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</si>
  <si>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</si>
  <si>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</si>
  <si>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</si>
  <si>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</si>
  <si>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</si>
  <si>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</si>
  <si>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</si>
  <si>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</si>
  <si>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</si>
  <si>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</si>
  <si>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</si>
  <si>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</si>
  <si>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</si>
  <si>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</si>
  <si>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</si>
  <si>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</si>
  <si>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</si>
  <si>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</si>
  <si>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</si>
  <si>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</si>
  <si>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</si>
  <si>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</si>
  <si>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</si>
  <si>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</si>
  <si>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</si>
  <si>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</si>
  <si>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</si>
  <si>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</si>
  <si>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</si>
  <si>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</si>
  <si>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</si>
  <si>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</si>
  <si>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</si>
  <si>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</si>
  <si>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</si>
  <si>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</si>
  <si>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</si>
  <si>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</si>
  <si>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</si>
  <si>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</si>
  <si>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</si>
  <si>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</si>
  <si>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</si>
  <si>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</si>
  <si>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</si>
  <si>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</si>
  <si>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</si>
  <si>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</si>
  <si>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</si>
  <si>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</si>
  <si>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</si>
  <si>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</si>
  <si>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</si>
  <si>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</si>
  <si>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</si>
  <si>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</si>
  <si>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</si>
  <si>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</si>
  <si>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</si>
  <si>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</si>
  <si>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</si>
  <si>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</si>
  <si>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</si>
  <si>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</si>
  <si>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</si>
  <si>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</si>
  <si>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</si>
  <si>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</si>
  <si>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</si>
  <si>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</si>
  <si>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</si>
  <si>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</si>
  <si>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</si>
  <si>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</si>
  <si>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</si>
  <si>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</si>
  <si>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</si>
  <si>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</si>
  <si>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</si>
  <si>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</si>
  <si>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</si>
  <si>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</si>
  <si>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</si>
  <si>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</si>
  <si>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</si>
  <si>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</si>
  <si>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</si>
  <si>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</si>
  <si>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</si>
  <si>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</si>
  <si>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</si>
  <si>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</si>
  <si>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</si>
  <si>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</si>
  <si>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</si>
  <si>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</si>
  <si>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</si>
  <si>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</si>
  <si>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</si>
  <si>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</si>
  <si>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</si>
  <si>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</si>
  <si>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</si>
  <si>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</si>
  <si>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</si>
  <si>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</si>
  <si>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</si>
  <si>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</si>
  <si>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</si>
  <si>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</si>
  <si>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</si>
  <si>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</si>
  <si>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</si>
  <si>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</si>
  <si>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</si>
  <si>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</si>
  <si>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</si>
  <si>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</si>
  <si>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</si>
  <si>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</si>
  <si>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</si>
  <si>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</si>
  <si>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</si>
  <si>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</si>
  <si>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</si>
  <si>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</si>
  <si>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</si>
  <si>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</si>
  <si>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</si>
  <si>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</si>
  <si>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</si>
  <si>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</si>
  <si>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</si>
  <si>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</si>
  <si>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</si>
  <si>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</si>
  <si>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</si>
  <si>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</si>
  <si>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</si>
  <si>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</si>
  <si>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</si>
  <si>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</si>
  <si>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</si>
  <si>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</si>
  <si>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</si>
  <si>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</si>
  <si>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</si>
  <si>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</si>
  <si>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</si>
  <si>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</si>
  <si>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</si>
  <si>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</si>
  <si>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</si>
  <si>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</si>
  <si>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</si>
  <si>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</si>
  <si>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高知県黒潮町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</si>
  <si>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</si>
  <si>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</si>
  <si>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</si>
  <si>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</si>
  <si>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</si>
  <si>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</si>
  <si>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</si>
  <si>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</si>
  <si>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</si>
  <si>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</si>
  <si>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</si>
  <si>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</si>
  <si>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</si>
  <si>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</si>
  <si>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</si>
  <si>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</si>
  <si>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</si>
  <si>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</si>
  <si>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</si>
  <si>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</si>
  <si>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</si>
  <si>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</si>
  <si>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</si>
  <si>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</si>
  <si>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</si>
  <si>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</si>
  <si>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</si>
  <si>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</si>
  <si>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</si>
  <si>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</si>
  <si>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</si>
  <si>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</si>
  <si>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</si>
  <si>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</si>
  <si>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</si>
  <si>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</si>
  <si>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</si>
  <si>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</si>
  <si>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</si>
  <si>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</si>
  <si>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</si>
  <si>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</si>
  <si>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</si>
  <si>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</si>
  <si>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</si>
  <si>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</si>
  <si>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</si>
  <si>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</si>
  <si>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</si>
  <si>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</si>
  <si>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</si>
  <si>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</si>
  <si>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</si>
  <si>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</si>
  <si>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</si>
  <si>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</si>
  <si>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</si>
  <si>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</si>
  <si>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</si>
  <si>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</si>
  <si>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</si>
  <si>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</si>
  <si>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</si>
  <si>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</si>
  <si>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</si>
  <si>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</si>
  <si>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</si>
  <si>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</si>
  <si>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</si>
  <si>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</si>
  <si>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</si>
  <si>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</si>
  <si>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</si>
  <si>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</si>
  <si>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</si>
  <si>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</si>
  <si>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</si>
  <si>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</si>
  <si>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</si>
  <si>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</si>
  <si>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</si>
  <si>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</si>
  <si>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</si>
  <si>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</si>
  <si>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</si>
  <si>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</si>
  <si>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</si>
  <si>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</si>
  <si>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</si>
  <si>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</si>
  <si>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</si>
  <si>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</si>
  <si>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</si>
  <si>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</si>
  <si>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</si>
  <si>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</si>
  <si>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</si>
  <si>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</si>
  <si>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</si>
  <si>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</si>
  <si>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</si>
  <si>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</si>
  <si>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</si>
  <si>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</si>
  <si>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</si>
  <si>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</si>
  <si>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</si>
  <si>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</si>
  <si>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</si>
  <si>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</si>
  <si>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</si>
  <si>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</si>
  <si>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</si>
  <si>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</si>
  <si>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</si>
  <si>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</si>
  <si>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</si>
  <si>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</si>
  <si>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</si>
  <si>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</si>
  <si>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</si>
  <si>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</si>
  <si>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</si>
  <si>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</si>
  <si>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</si>
  <si>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</si>
  <si>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</si>
  <si>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</si>
  <si>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</si>
  <si>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</si>
  <si>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</si>
  <si>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</si>
  <si>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</si>
  <si>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</si>
  <si>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</si>
  <si>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</si>
  <si>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</si>
  <si>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</si>
  <si>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</si>
  <si>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</si>
  <si>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</si>
  <si>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</si>
  <si>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</si>
  <si>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</si>
  <si>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</si>
  <si>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</si>
  <si>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</si>
  <si>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</si>
  <si>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</si>
  <si>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高知県黒潮町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</si>
  <si>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</si>
  <si>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</si>
  <si>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</si>
  <si>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</si>
  <si>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</si>
  <si>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</si>
  <si>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</si>
  <si>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</si>
  <si>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</si>
  <si>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</si>
  <si>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</si>
  <si>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</si>
  <si>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</si>
  <si>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</si>
  <si>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</si>
  <si>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</si>
  <si>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</si>
  <si>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</si>
  <si>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</si>
  <si>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</si>
  <si>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</si>
  <si>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</si>
  <si>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</si>
  <si>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</si>
  <si>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</si>
  <si>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</si>
  <si>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</si>
  <si>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</si>
  <si>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</si>
  <si>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</si>
  <si>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</si>
  <si>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</si>
  <si>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</si>
  <si>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</si>
  <si>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</si>
  <si>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</si>
  <si>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</si>
  <si>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</si>
  <si>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</si>
  <si>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</si>
  <si>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</si>
  <si>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</si>
  <si>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</si>
  <si>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</si>
  <si>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</si>
  <si>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</si>
  <si>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</si>
  <si>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</si>
  <si>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</si>
  <si>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</si>
  <si>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</si>
  <si>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</si>
  <si>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</si>
  <si>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</si>
  <si>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</si>
  <si>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</si>
  <si>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</si>
  <si>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</si>
  <si>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</si>
  <si>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</si>
  <si>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</si>
  <si>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</si>
  <si>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</si>
  <si>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</si>
  <si>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</si>
  <si>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</si>
  <si>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</si>
  <si>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</si>
  <si>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</si>
  <si>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</si>
  <si>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</si>
  <si>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</si>
  <si>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</si>
  <si>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</si>
  <si>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</si>
  <si>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</si>
  <si>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</si>
  <si>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</si>
  <si>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</si>
  <si>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</si>
  <si>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</si>
  <si>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</si>
  <si>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</si>
  <si>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</si>
  <si>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</si>
  <si>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</si>
  <si>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</si>
  <si>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</si>
  <si>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</si>
  <si>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</si>
  <si>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</si>
  <si>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</si>
  <si>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</si>
  <si>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</si>
  <si>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</si>
  <si>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</si>
  <si>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</si>
  <si>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</si>
  <si>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</si>
  <si>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</si>
  <si>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</si>
  <si>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</si>
  <si>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</si>
  <si>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</si>
  <si>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</si>
  <si>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</si>
  <si>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</si>
  <si>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</si>
  <si>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</si>
  <si>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</si>
  <si>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黒潮町水道事業特別会計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</si>
  <si>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</si>
  <si>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</si>
  <si>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黒潮町農業集落排水事業特別会計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</si>
  <si>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</si>
  <si>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黒潮町漁業集落排水事業特別会計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</si>
  <si>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</si>
  <si>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</si>
  <si>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</si>
  <si>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</si>
  <si>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</si>
  <si>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</si>
  <si>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</si>
  <si>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</si>
  <si>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</si>
  <si>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</si>
  <si>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</si>
  <si>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</si>
  <si>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</si>
  <si>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</si>
  <si>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</si>
  <si>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</si>
  <si>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</si>
  <si>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</si>
  <si>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</si>
  <si>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</si>
  <si>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</si>
  <si>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</si>
  <si>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</si>
  <si>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</si>
  <si>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</si>
  <si>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</si>
  <si>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</si>
  <si>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</si>
  <si>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</si>
  <si>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</si>
  <si>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</si>
  <si>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</si>
  <si>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</si>
  <si>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</si>
  <si>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</si>
  <si>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</si>
  <si>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</si>
  <si>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</si>
  <si>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</si>
  <si>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</si>
  <si>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</si>
  <si>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</si>
  <si>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</si>
  <si>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</si>
  <si>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</si>
  <si>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</si>
  <si>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</si>
  <si>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</si>
  <si>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</si>
  <si>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</si>
  <si>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</si>
  <si>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</si>
  <si>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</si>
  <si>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</si>
  <si>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</si>
  <si>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</si>
  <si>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</si>
  <si>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</si>
  <si>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</si>
  <si>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</si>
  <si>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</si>
  <si>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</si>
  <si>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</si>
  <si>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</si>
  <si>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</si>
  <si>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</si>
  <si>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</si>
  <si>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</si>
  <si>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</si>
  <si>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</si>
  <si>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</si>
  <si>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</si>
  <si>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</si>
  <si>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</si>
  <si>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</si>
  <si>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</si>
  <si>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</si>
  <si>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</si>
  <si>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</si>
  <si>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</si>
  <si>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</si>
  <si>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</si>
  <si>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</si>
  <si>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</si>
  <si>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</si>
  <si>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</si>
  <si>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</si>
  <si>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1.20</t>
  </si>
  <si>
    <t>▲ 3.01</t>
  </si>
  <si>
    <t>黒潮町国民健康保険事業特別会計</t>
  </si>
  <si>
    <t>▲ 3.63</t>
  </si>
  <si>
    <t>▲ 4.39</t>
  </si>
  <si>
    <t>▲ 4.44</t>
  </si>
  <si>
    <t>▲ 2.09</t>
  </si>
  <si>
    <t>▲ 0.35</t>
  </si>
  <si>
    <t>黒潮町水道事業特別会計</t>
  </si>
  <si>
    <t>一般会計</t>
  </si>
  <si>
    <t>黒潮町介護保険事業特別会計</t>
  </si>
  <si>
    <t>黒潮町後期高齢者医療保険事業特別会計</t>
  </si>
  <si>
    <t>黒潮町住宅新築資金等貸付事業特別会計</t>
  </si>
  <si>
    <t>黒潮町宮川奨学資金特別会計</t>
  </si>
  <si>
    <t>黒潮町農業集落排水事業特別会計</t>
  </si>
  <si>
    <t>その他会計（赤字）</t>
  </si>
  <si>
    <t>その他会計（黒字）</t>
  </si>
  <si>
    <t>建設推進基金</t>
    <rPh sb="0" eb="2">
      <t>ケンセツ</t>
    </rPh>
    <rPh sb="2" eb="4">
      <t>スイシン</t>
    </rPh>
    <rPh sb="4" eb="6">
      <t>キキン</t>
    </rPh>
    <phoneticPr fontId="11"/>
  </si>
  <si>
    <t>新しいまちづくり基金</t>
    <rPh sb="0" eb="1">
      <t>アタラ</t>
    </rPh>
    <rPh sb="8" eb="10">
      <t>キキン</t>
    </rPh>
    <phoneticPr fontId="11"/>
  </si>
  <si>
    <t>防災対策加速化基金</t>
    <rPh sb="0" eb="2">
      <t>ボウサイ</t>
    </rPh>
    <rPh sb="2" eb="4">
      <t>タイサク</t>
    </rPh>
    <rPh sb="4" eb="7">
      <t>カソクカ</t>
    </rPh>
    <rPh sb="7" eb="9">
      <t>キキン</t>
    </rPh>
    <phoneticPr fontId="11"/>
  </si>
  <si>
    <t>地域活性化事業基金</t>
    <rPh sb="0" eb="2">
      <t>チイキ</t>
    </rPh>
    <rPh sb="2" eb="5">
      <t>カッセイカ</t>
    </rPh>
    <rPh sb="5" eb="7">
      <t>ジギョウ</t>
    </rPh>
    <rPh sb="7" eb="9">
      <t>キキン</t>
    </rPh>
    <phoneticPr fontId="11"/>
  </si>
  <si>
    <t>施設等整備基金</t>
    <rPh sb="0" eb="3">
      <t>シセツトウ</t>
    </rPh>
    <rPh sb="3" eb="5">
      <t>セイビ</t>
    </rPh>
    <rPh sb="5" eb="7">
      <t>キキン</t>
    </rPh>
    <phoneticPr fontId="11"/>
  </si>
  <si>
    <t>黒潮町農業公社</t>
    <rPh sb="0" eb="2">
      <t>クロシオ</t>
    </rPh>
    <rPh sb="2" eb="3">
      <t>チョウ</t>
    </rPh>
    <rPh sb="3" eb="5">
      <t>ノウギョウ</t>
    </rPh>
    <rPh sb="5" eb="7">
      <t>コウシャ</t>
    </rPh>
    <phoneticPr fontId="2"/>
  </si>
  <si>
    <t>黒潮町缶詰製作所</t>
    <rPh sb="0" eb="2">
      <t>クロシオ</t>
    </rPh>
    <rPh sb="2" eb="3">
      <t>チョウ</t>
    </rPh>
    <rPh sb="3" eb="5">
      <t>カンヅ</t>
    </rPh>
    <rPh sb="5" eb="8">
      <t>セイサクショ</t>
    </rPh>
    <phoneticPr fontId="2"/>
  </si>
  <si>
    <t>こうち・くろしお太陽光発電株式会社</t>
    <rPh sb="8" eb="11">
      <t>タイヨウコウ</t>
    </rPh>
    <rPh sb="11" eb="13">
      <t>ハツデン</t>
    </rPh>
    <rPh sb="13" eb="15">
      <t>カブシキ</t>
    </rPh>
    <rPh sb="15" eb="17">
      <t>カイシャ</t>
    </rPh>
    <phoneticPr fontId="2"/>
  </si>
  <si>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</si>
  <si>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</si>
  <si>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</si>
  <si>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</si>
  <si>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</si>
  <si>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</si>
  <si>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</si>
  <si>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</si>
  <si>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高知県後期高齢者広域連合（一般会計）</t>
  </si>
  <si>
    <t>高知県後期高齢者広域連合（特別会計）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</si>
  <si>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</si>
  <si>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</si>
  <si>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</si>
  <si>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</si>
  <si>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</si>
  <si>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</si>
  <si>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</si>
  <si>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</si>
  <si>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</si>
  <si>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</si>
  <si>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</si>
  <si>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</si>
  <si>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</si>
  <si>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</si>
  <si>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利債の借入などにより将来負担比率は平成26年度よりマイナスとなっている。また、実質公債費比率についても数値の減少が続いている。引き続き、良好な値を継続するために普通建設事業の抑制による地方債残高の圧縮や基金の適正管理などに努めていく必要がある。</t>
    <rPh sb="0" eb="2">
      <t>ユウリ</t>
    </rPh>
    <phoneticPr fontId="5"/>
  </si>
  <si>
    <t>実質公債費比率</t>
    <phoneticPr fontId="5"/>
  </si>
  <si>
    <t>有利債の借入などにより将来負担比率は平成26年度よりマイナスとなっているため、当町の値は表示されていない。引き続き、適切な財政運営に努め、良好な値を継続していく必要がある。</t>
    <rPh sb="39" eb="41">
      <t>トウチョウ</t>
    </rPh>
    <rPh sb="42" eb="43">
      <t>アタイ</t>
    </rPh>
    <rPh sb="44" eb="46">
      <t>ヒョウジ</t>
    </rPh>
    <rPh sb="53" eb="54">
      <t>ヒ</t>
    </rPh>
    <rPh sb="55" eb="56">
      <t>ツヅ</t>
    </rPh>
    <rPh sb="58" eb="60">
      <t>テキセツ</t>
    </rPh>
    <rPh sb="61" eb="63">
      <t>ザイセイ</t>
    </rPh>
    <rPh sb="63" eb="65">
      <t>ウンエイ</t>
    </rPh>
    <rPh sb="66" eb="67">
      <t>ツト</t>
    </rPh>
    <rPh sb="69" eb="71">
      <t>リョウコウ</t>
    </rPh>
    <rPh sb="72" eb="73">
      <t>アタイ</t>
    </rPh>
    <rPh sb="74" eb="76">
      <t>ケイゾク</t>
    </rPh>
    <rPh sb="80" eb="8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</si>
</sst>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77E8-47F6-A8AE-8090C79F65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248819</c:v>
                </c:pt>
                <c:pt idx="1">
                  <c:v>154688</c:v>
                </c:pt>
                <c:pt idx="2">
                  <c:v>158168</c:v>
                </c:pt>
                <c:pt idx="3">
                  <c:v>333175</c:v>
                </c:pt>
                <c:pt idx="4">
                  <c:v>354032</c:v>
                </c:pt>
              </c:numCache>
            </c:numRef>
          </c:val>
          <c:smooth val="0"/>
          <c:extLst xmlns:c16r2="http://schemas.microsoft.com/office/drawing/2015/06/chart">
            <c:ext xmlns:c16="http://schemas.microsoft.com/office/drawing/2014/chart" uri="{C3380CC4-5D6E-409C-BE32-E72D297353CC}">
              <c16:uniqueId val="{00000001-77E8-47F6-A8AE-8090C79F65CF}"/>
            </c:ext>
          </c:extLst>
        </c:ser>
        <c:dLbls>
          <c:showLegendKey val="0"/>
          <c:showVal val="0"/>
          <c:showCatName val="0"/>
          <c:showSerName val="0"/>
          <c:showPercent val="0"/>
          <c:showBubbleSize val="0"/>
        </c:dLbls>
        <c:marker val="1"/>
        <c:smooth val="0"/>
        <c:axId val="91202304"/>
        <c:axId val="91204224"/>
      </c:lineChart>
      <c:catAx>
        <c:axId val="91202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04224"/>
        <c:crosses val="autoZero"/>
        <c:auto val="1"/>
        <c:lblAlgn val="ctr"/>
        <c:lblOffset val="100"/>
        <c:tickLblSkip val="1"/>
        <c:tickMarkSkip val="1"/>
        <c:noMultiLvlLbl val="0"/>
      </c:catAx>
      <c:valAx>
        <c:axId val="912042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0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5.77</c:v>
                </c:pt>
                <c:pt idx="1">
                  <c:v>7.31</c:v>
                </c:pt>
                <c:pt idx="2">
                  <c:v>5.61</c:v>
                </c:pt>
                <c:pt idx="3">
                  <c:v>2.8</c:v>
                </c:pt>
                <c:pt idx="4">
                  <c:v>2.2200000000000002</c:v>
                </c:pt>
              </c:numCache>
            </c:numRef>
          </c:val>
          <c:extLst xmlns:c16r2="http://schemas.microsoft.com/office/drawing/2015/06/chart">
            <c:ext xmlns:c16="http://schemas.microsoft.com/office/drawing/2014/chart" uri="{C3380CC4-5D6E-409C-BE32-E72D297353CC}">
              <c16:uniqueId val="{00000000-4480-411B-9D40-E82E7877FB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22.14</c:v>
                </c:pt>
                <c:pt idx="1">
                  <c:v>17.96</c:v>
                </c:pt>
                <c:pt idx="2">
                  <c:v>20.52</c:v>
                </c:pt>
                <c:pt idx="3">
                  <c:v>25.34</c:v>
                </c:pt>
                <c:pt idx="4">
                  <c:v>16.7</c:v>
                </c:pt>
              </c:numCache>
            </c:numRef>
          </c:val>
          <c:extLst xmlns:c16r2="http://schemas.microsoft.com/office/drawing/2015/06/chart">
            <c:ext xmlns:c16="http://schemas.microsoft.com/office/drawing/2014/chart" uri="{C3380CC4-5D6E-409C-BE32-E72D297353CC}">
              <c16:uniqueId val="{00000001-4480-411B-9D40-E82E7877FBB3}"/>
            </c:ext>
          </c:extLst>
        </c:ser>
        <c:dLbls>
          <c:showLegendKey val="0"/>
          <c:showVal val="0"/>
          <c:showCatName val="0"/>
          <c:showSerName val="0"/>
          <c:showPercent val="0"/>
          <c:showBubbleSize val="0"/>
        </c:dLbls>
        <c:gapWidth val="250"/>
        <c:overlap val="100"/>
        <c:axId val="97320320"/>
        <c:axId val="12111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3.99</c:v>
                </c:pt>
                <c:pt idx="1">
                  <c:v>7.11</c:v>
                </c:pt>
                <c:pt idx="2">
                  <c:v>-1.2</c:v>
                </c:pt>
                <c:pt idx="3">
                  <c:v>-3.01</c:v>
                </c:pt>
                <c:pt idx="4">
                  <c:v>9.9</c:v>
                </c:pt>
              </c:numCache>
            </c:numRef>
          </c:val>
          <c:smooth val="0"/>
          <c:extLst xmlns:c16r2="http://schemas.microsoft.com/office/drawing/2015/06/chart">
            <c:ext xmlns:c16="http://schemas.microsoft.com/office/drawing/2014/chart" uri="{C3380CC4-5D6E-409C-BE32-E72D297353CC}">
              <c16:uniqueId val="{00000002-4480-411B-9D40-E82E7877FBB3}"/>
            </c:ext>
          </c:extLst>
        </c:ser>
        <c:dLbls>
          <c:showLegendKey val="0"/>
          <c:showVal val="0"/>
          <c:showCatName val="0"/>
          <c:showSerName val="0"/>
          <c:showPercent val="0"/>
          <c:showBubbleSize val="0"/>
        </c:dLbls>
        <c:marker val="1"/>
        <c:smooth val="0"/>
        <c:axId val="97320320"/>
        <c:axId val="121112064"/>
      </c:lineChart>
      <c:catAx>
        <c:axId val="973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112064"/>
        <c:crosses val="autoZero"/>
        <c:auto val="1"/>
        <c:lblAlgn val="ctr"/>
        <c:lblOffset val="100"/>
        <c:tickLblSkip val="1"/>
        <c:tickMarkSkip val="1"/>
        <c:noMultiLvlLbl val="0"/>
      </c:catAx>
      <c:valAx>
        <c:axId val="12111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72F7-4AE9-95B5-CF9F9E535D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2F7-4AE9-95B5-CF9F9E535DF6}"/>
            </c:ext>
          </c:extLst>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72F7-4AE9-95B5-CF9F9E535DF6}"/>
            </c:ext>
          </c:extLst>
        </c:ser>
        <c:ser>
          <c:idx val="3"/>
          <c:order val="3"/>
          <c:tx>
            <c:strRef>
              <c:f>データシート!$A$30</c:f>
              <c:strCache>
                <c:ptCount val="1"/>
                <c:pt idx="0">
                  <c:v>黒潮町宮川奨学資金特別会計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3-72F7-4AE9-95B5-CF9F9E535DF6}"/>
            </c:ext>
          </c:extLst>
        </c:ser>
        <c:ser>
          <c:idx val="4"/>
          <c:order val="4"/>
          <c:tx>
            <c:strRef>
              <c:f>データシート!$A$31</c:f>
              <c:strCache>
                <c:ptCount val="1"/>
                <c:pt idx="0">
                  <c:v>黒潮町住宅新築資金等貸付事業特別会計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0.08</c:v>
                </c:pt>
                <c:pt idx="4">
                  <c:v>#N/A</c:v>
                </c:pt>
                <c:pt idx="5">
                  <c:v>0</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4-72F7-4AE9-95B5-CF9F9E535DF6}"/>
            </c:ext>
          </c:extLst>
        </c:ser>
        <c:ser>
          <c:idx val="5"/>
          <c:order val="5"/>
          <c:tx>
            <c:strRef>
              <c:f>データシート!$A$32</c:f>
              <c:strCache>
                <c:ptCount val="1"/>
                <c:pt idx="0">
                  <c:v>黒潮町後期高齢者医療保険事業特別会計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0.11</c:v>
                </c:pt>
                <c:pt idx="4">
                  <c:v>#N/A</c:v>
                </c:pt>
                <c:pt idx="5">
                  <c:v>0.09</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5-72F7-4AE9-95B5-CF9F9E535DF6}"/>
            </c:ext>
          </c:extLst>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0.91</c:v>
                </c:pt>
                <c:pt idx="4">
                  <c:v>#N/A</c:v>
                </c:pt>
                <c:pt idx="5">
                  <c:v>0.78</c:v>
                </c:pt>
                <c:pt idx="6">
                  <c:v>#N/A</c:v>
                </c:pt>
                <c:pt idx="7">
                  <c:v>1.69</c:v>
                </c:pt>
                <c:pt idx="8">
                  <c:v>#N/A</c:v>
                </c:pt>
                <c:pt idx="9">
                  <c:v>1.29</c:v>
                </c:pt>
              </c:numCache>
            </c:numRef>
          </c:val>
          <c:extLst xmlns:c16r2="http://schemas.microsoft.com/office/drawing/2015/06/chart">
            <c:ext xmlns:c16="http://schemas.microsoft.com/office/drawing/2014/chart" uri="{C3380CC4-5D6E-409C-BE32-E72D297353CC}">
              <c16:uniqueId val="{00000006-72F7-4AE9-95B5-CF9F9E535D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5.72</c:v>
                </c:pt>
                <c:pt idx="2">
                  <c:v>#N/A</c:v>
                </c:pt>
                <c:pt idx="3">
                  <c:v>7.21</c:v>
                </c:pt>
                <c:pt idx="4">
                  <c:v>#N/A</c:v>
                </c:pt>
                <c:pt idx="5">
                  <c:v>5.59</c:v>
                </c:pt>
                <c:pt idx="6">
                  <c:v>#N/A</c:v>
                </c:pt>
                <c:pt idx="7">
                  <c:v>2.78</c:v>
                </c:pt>
                <c:pt idx="8">
                  <c:v>#N/A</c:v>
                </c:pt>
                <c:pt idx="9">
                  <c:v>2.09</c:v>
                </c:pt>
              </c:numCache>
            </c:numRef>
          </c:val>
          <c:extLst xmlns:c16r2="http://schemas.microsoft.com/office/drawing/2015/06/chart">
            <c:ext xmlns:c16="http://schemas.microsoft.com/office/drawing/2014/chart" uri="{C3380CC4-5D6E-409C-BE32-E72D297353CC}">
              <c16:uniqueId val="{00000007-72F7-4AE9-95B5-CF9F9E535DF6}"/>
            </c:ext>
          </c:extLst>
        </c:ser>
        <c:ser>
          <c:idx val="8"/>
          <c:order val="8"/>
          <c:tx>
            <c:strRef>
              <c:f>データシート!$A$35</c:f>
              <c:strCache>
                <c:ptCount val="1"/>
                <c:pt idx="0">
                  <c:v>黒潮町水道事業特別会計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8.2100000000000009</c:v>
                </c:pt>
                <c:pt idx="2">
                  <c:v>#N/A</c:v>
                </c:pt>
                <c:pt idx="3">
                  <c:v>7.36</c:v>
                </c:pt>
                <c:pt idx="4">
                  <c:v>#N/A</c:v>
                </c:pt>
                <c:pt idx="5">
                  <c:v>6.74</c:v>
                </c:pt>
                <c:pt idx="6">
                  <c:v>#N/A</c:v>
                </c:pt>
                <c:pt idx="7">
                  <c:v>6.78</c:v>
                </c:pt>
                <c:pt idx="8">
                  <c:v>#N/A</c:v>
                </c:pt>
                <c:pt idx="9">
                  <c:v>6.37</c:v>
                </c:pt>
              </c:numCache>
            </c:numRef>
          </c:val>
          <c:extLst xmlns:c16r2="http://schemas.microsoft.com/office/drawing/2015/06/chart">
            <c:ext xmlns:c16="http://schemas.microsoft.com/office/drawing/2014/chart" uri="{C3380CC4-5D6E-409C-BE32-E72D297353CC}">
              <c16:uniqueId val="{00000008-72F7-4AE9-95B5-CF9F9E535DF6}"/>
            </c:ext>
          </c:extLst>
        </c:ser>
        <c:ser>
          <c:idx val="9"/>
          <c:order val="9"/>
          <c:tx>
            <c:strRef>
              <c:f>データシート!$A$36</c:f>
              <c:strCache>
                <c:ptCount val="1"/>
                <c:pt idx="0">
                  <c:v>黒潮町国民健康保険事業特別会計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3.63</c:v>
                </c:pt>
                <c:pt idx="1">
                  <c:v>#N/A</c:v>
                </c:pt>
                <c:pt idx="2">
                  <c:v>4.3899999999999997</c:v>
                </c:pt>
                <c:pt idx="3">
                  <c:v>#N/A</c:v>
                </c:pt>
                <c:pt idx="4">
                  <c:v>4.4400000000000004</c:v>
                </c:pt>
                <c:pt idx="5">
                  <c:v>#N/A</c:v>
                </c:pt>
                <c:pt idx="6">
                  <c:v>2.09</c:v>
                </c:pt>
                <c:pt idx="7">
                  <c:v>#N/A</c:v>
                </c:pt>
                <c:pt idx="8">
                  <c:v>0.35</c:v>
                </c:pt>
                <c:pt idx="9">
                  <c:v>#N/A</c:v>
                </c:pt>
              </c:numCache>
            </c:numRef>
          </c:val>
          <c:extLst xmlns:c16r2="http://schemas.microsoft.com/office/drawing/2015/06/chart">
            <c:ext xmlns:c16="http://schemas.microsoft.com/office/drawing/2014/chart" uri="{C3380CC4-5D6E-409C-BE32-E72D297353CC}">
              <c16:uniqueId val="{00000009-72F7-4AE9-95B5-CF9F9E535DF6}"/>
            </c:ext>
          </c:extLst>
        </c:ser>
        <c:dLbls>
          <c:showLegendKey val="0"/>
          <c:showVal val="0"/>
          <c:showCatName val="0"/>
          <c:showSerName val="0"/>
          <c:showPercent val="0"/>
          <c:showBubbleSize val="0"/>
        </c:dLbls>
        <c:gapWidth val="150"/>
        <c:overlap val="100"/>
        <c:axId val="121542528"/>
        <c:axId val="121544064"/>
      </c:barChart>
      <c:catAx>
        <c:axId val="1215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544064"/>
        <c:crosses val="autoZero"/>
        <c:auto val="1"/>
        <c:lblAlgn val="ctr"/>
        <c:lblOffset val="100"/>
        <c:tickLblSkip val="1"/>
        <c:tickMarkSkip val="1"/>
        <c:noMultiLvlLbl val="0"/>
      </c:catAx>
      <c:valAx>
        <c:axId val="12154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4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982</c:v>
                </c:pt>
                <c:pt idx="5">
                  <c:v>1007</c:v>
                </c:pt>
                <c:pt idx="8">
                  <c:v>1265</c:v>
                </c:pt>
                <c:pt idx="11">
                  <c:v>1229</c:v>
                </c:pt>
                <c:pt idx="14">
                  <c:v>1199</c:v>
                </c:pt>
              </c:numCache>
            </c:numRef>
          </c:val>
          <c:extLst xmlns:c16r2="http://schemas.microsoft.com/office/drawing/2015/06/chart">
            <c:ext xmlns:c16="http://schemas.microsoft.com/office/drawing/2014/chart" uri="{C3380CC4-5D6E-409C-BE32-E72D297353CC}">
              <c16:uniqueId val="{00000000-2E1E-452A-84F0-1CA4BDC8D0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2E1E-452A-84F0-1CA4BDC8D0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2-2E1E-452A-84F0-1CA4BDC8D0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c:v>
                </c:pt>
                <c:pt idx="3">
                  <c:v>70</c:v>
                </c:pt>
                <c:pt idx="6">
                  <c:v>68</c:v>
                </c:pt>
                <c:pt idx="9">
                  <c:v>57</c:v>
                </c:pt>
                <c:pt idx="12">
                  <c:v>47</c:v>
                </c:pt>
              </c:numCache>
            </c:numRef>
          </c:val>
          <c:extLst xmlns:c16r2="http://schemas.microsoft.com/office/drawing/2015/06/chart">
            <c:ext xmlns:c16="http://schemas.microsoft.com/office/drawing/2014/chart" uri="{C3380CC4-5D6E-409C-BE32-E72D297353CC}">
              <c16:uniqueId val="{00000003-2E1E-452A-84F0-1CA4BDC8D0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c:v>
                </c:pt>
                <c:pt idx="3">
                  <c:v>63</c:v>
                </c:pt>
                <c:pt idx="6">
                  <c:v>62</c:v>
                </c:pt>
                <c:pt idx="9">
                  <c:v>61</c:v>
                </c:pt>
                <c:pt idx="12">
                  <c:v>62</c:v>
                </c:pt>
              </c:numCache>
            </c:numRef>
          </c:val>
          <c:extLst xmlns:c16r2="http://schemas.microsoft.com/office/drawing/2015/06/chart">
            <c:ext xmlns:c16="http://schemas.microsoft.com/office/drawing/2014/chart" uri="{C3380CC4-5D6E-409C-BE32-E72D297353CC}">
              <c16:uniqueId val="{00000004-2E1E-452A-84F0-1CA4BDC8D0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1E-452A-84F0-1CA4BDC8D0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E1E-452A-84F0-1CA4BDC8D0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1209</c:v>
                </c:pt>
                <c:pt idx="3">
                  <c:v>1143</c:v>
                </c:pt>
                <c:pt idx="6">
                  <c:v>1373</c:v>
                </c:pt>
                <c:pt idx="9">
                  <c:v>1398</c:v>
                </c:pt>
                <c:pt idx="12">
                  <c:v>1285</c:v>
                </c:pt>
              </c:numCache>
            </c:numRef>
          </c:val>
          <c:extLst xmlns:c16r2="http://schemas.microsoft.com/office/drawing/2015/06/chart">
            <c:ext xmlns:c16="http://schemas.microsoft.com/office/drawing/2014/chart" uri="{C3380CC4-5D6E-409C-BE32-E72D297353CC}">
              <c16:uniqueId val="{00000007-2E1E-452A-84F0-1CA4BDC8D0DA}"/>
            </c:ext>
          </c:extLst>
        </c:ser>
        <c:dLbls>
          <c:showLegendKey val="0"/>
          <c:showVal val="0"/>
          <c:showCatName val="0"/>
          <c:showSerName val="0"/>
          <c:showPercent val="0"/>
          <c:showBubbleSize val="0"/>
        </c:dLbls>
        <c:gapWidth val="100"/>
        <c:overlap val="100"/>
        <c:axId val="97272960"/>
        <c:axId val="9727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346</c:v>
                </c:pt>
                <c:pt idx="2">
                  <c:v>#N/A</c:v>
                </c:pt>
                <c:pt idx="3">
                  <c:v>#N/A</c:v>
                </c:pt>
                <c:pt idx="4">
                  <c:v>269</c:v>
                </c:pt>
                <c:pt idx="5">
                  <c:v>#N/A</c:v>
                </c:pt>
                <c:pt idx="6">
                  <c:v>#N/A</c:v>
                </c:pt>
                <c:pt idx="7">
                  <c:v>238</c:v>
                </c:pt>
                <c:pt idx="8">
                  <c:v>#N/A</c:v>
                </c:pt>
                <c:pt idx="9">
                  <c:v>#N/A</c:v>
                </c:pt>
                <c:pt idx="10">
                  <c:v>288</c:v>
                </c:pt>
                <c:pt idx="11">
                  <c:v>#N/A</c:v>
                </c:pt>
                <c:pt idx="12">
                  <c:v>#N/A</c:v>
                </c:pt>
                <c:pt idx="13">
                  <c:v>197</c:v>
                </c:pt>
                <c:pt idx="14">
                  <c:v>#N/A</c:v>
                </c:pt>
              </c:numCache>
            </c:numRef>
          </c:val>
          <c:smooth val="0"/>
          <c:extLst xmlns:c16r2="http://schemas.microsoft.com/office/drawing/2015/06/chart">
            <c:ext xmlns:c16="http://schemas.microsoft.com/office/drawing/2014/chart" uri="{C3380CC4-5D6E-409C-BE32-E72D297353CC}">
              <c16:uniqueId val="{00000008-2E1E-452A-84F0-1CA4BDC8D0DA}"/>
            </c:ext>
          </c:extLst>
        </c:ser>
        <c:dLbls>
          <c:showLegendKey val="0"/>
          <c:showVal val="0"/>
          <c:showCatName val="0"/>
          <c:showSerName val="0"/>
          <c:showPercent val="0"/>
          <c:showBubbleSize val="0"/>
        </c:dLbls>
        <c:marker val="1"/>
        <c:smooth val="0"/>
        <c:axId val="97272960"/>
        <c:axId val="97274880"/>
      </c:lineChart>
      <c:catAx>
        <c:axId val="972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74880"/>
        <c:crosses val="autoZero"/>
        <c:auto val="1"/>
        <c:lblAlgn val="ctr"/>
        <c:lblOffset val="100"/>
        <c:tickLblSkip val="1"/>
        <c:tickMarkSkip val="1"/>
        <c:noMultiLvlLbl val="0"/>
      </c:catAx>
      <c:valAx>
        <c:axId val="9727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10157</c:v>
                </c:pt>
                <c:pt idx="5">
                  <c:v>10364</c:v>
                </c:pt>
                <c:pt idx="8">
                  <c:v>10400</c:v>
                </c:pt>
                <c:pt idx="11">
                  <c:v>11548</c:v>
                </c:pt>
                <c:pt idx="14">
                  <c:v>12448</c:v>
                </c:pt>
              </c:numCache>
            </c:numRef>
          </c:val>
          <c:extLst xmlns:c16r2="http://schemas.microsoft.com/office/drawing/2015/06/chart">
            <c:ext xmlns:c16="http://schemas.microsoft.com/office/drawing/2014/chart" uri="{C3380CC4-5D6E-409C-BE32-E72D297353CC}">
              <c16:uniqueId val="{00000000-D8AE-4E55-86DA-E217CF69F2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215</c:v>
                </c:pt>
                <c:pt idx="5">
                  <c:v>208</c:v>
                </c:pt>
                <c:pt idx="8">
                  <c:v>182</c:v>
                </c:pt>
                <c:pt idx="11">
                  <c:v>148</c:v>
                </c:pt>
                <c:pt idx="14">
                  <c:v>116</c:v>
                </c:pt>
              </c:numCache>
            </c:numRef>
          </c:val>
          <c:extLst xmlns:c16r2="http://schemas.microsoft.com/office/drawing/2015/06/chart">
            <c:ext xmlns:c16="http://schemas.microsoft.com/office/drawing/2014/chart" uri="{C3380CC4-5D6E-409C-BE32-E72D297353CC}">
              <c16:uniqueId val="{00000001-D8AE-4E55-86DA-E217CF69F2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3629</c:v>
                </c:pt>
                <c:pt idx="5">
                  <c:v>4061</c:v>
                </c:pt>
                <c:pt idx="8">
                  <c:v>4633</c:v>
                </c:pt>
                <c:pt idx="11">
                  <c:v>5003</c:v>
                </c:pt>
                <c:pt idx="14">
                  <c:v>4392</c:v>
                </c:pt>
              </c:numCache>
            </c:numRef>
          </c:val>
          <c:extLst xmlns:c16r2="http://schemas.microsoft.com/office/drawing/2015/06/chart">
            <c:ext xmlns:c16="http://schemas.microsoft.com/office/drawing/2014/chart" uri="{C3380CC4-5D6E-409C-BE32-E72D297353CC}">
              <c16:uniqueId val="{00000002-D8AE-4E55-86DA-E217CF69F2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AE-4E55-86DA-E217CF69F2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8AE-4E55-86DA-E217CF69F2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36</c:v>
                </c:pt>
              </c:numCache>
            </c:numRef>
          </c:val>
          <c:extLst xmlns:c16r2="http://schemas.microsoft.com/office/drawing/2015/06/chart">
            <c:ext xmlns:c16="http://schemas.microsoft.com/office/drawing/2014/chart" uri="{C3380CC4-5D6E-409C-BE32-E72D297353CC}">
              <c16:uniqueId val="{00000005-D8AE-4E55-86DA-E217CF69F2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1768</c:v>
                </c:pt>
                <c:pt idx="3">
                  <c:v>1681</c:v>
                </c:pt>
                <c:pt idx="6">
                  <c:v>1534</c:v>
                </c:pt>
                <c:pt idx="9">
                  <c:v>1514</c:v>
                </c:pt>
                <c:pt idx="12">
                  <c:v>1517</c:v>
                </c:pt>
              </c:numCache>
            </c:numRef>
          </c:val>
          <c:extLst xmlns:c16r2="http://schemas.microsoft.com/office/drawing/2015/06/chart">
            <c:ext xmlns:c16="http://schemas.microsoft.com/office/drawing/2014/chart" uri="{C3380CC4-5D6E-409C-BE32-E72D297353CC}">
              <c16:uniqueId val="{00000006-D8AE-4E55-86DA-E217CF69F2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410</c:v>
                </c:pt>
                <c:pt idx="3">
                  <c:v>358</c:v>
                </c:pt>
                <c:pt idx="6">
                  <c:v>301</c:v>
                </c:pt>
                <c:pt idx="9">
                  <c:v>236</c:v>
                </c:pt>
                <c:pt idx="12">
                  <c:v>199</c:v>
                </c:pt>
              </c:numCache>
            </c:numRef>
          </c:val>
          <c:extLst xmlns:c16r2="http://schemas.microsoft.com/office/drawing/2015/06/chart">
            <c:ext xmlns:c16="http://schemas.microsoft.com/office/drawing/2014/chart" uri="{C3380CC4-5D6E-409C-BE32-E72D297353CC}">
              <c16:uniqueId val="{00000007-D8AE-4E55-86DA-E217CF69F2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908</c:v>
                </c:pt>
                <c:pt idx="3">
                  <c:v>853</c:v>
                </c:pt>
                <c:pt idx="6">
                  <c:v>810</c:v>
                </c:pt>
                <c:pt idx="9">
                  <c:v>770</c:v>
                </c:pt>
                <c:pt idx="12">
                  <c:v>755</c:v>
                </c:pt>
              </c:numCache>
            </c:numRef>
          </c:val>
          <c:extLst xmlns:c16r2="http://schemas.microsoft.com/office/drawing/2015/06/chart">
            <c:ext xmlns:c16="http://schemas.microsoft.com/office/drawing/2014/chart" uri="{C3380CC4-5D6E-409C-BE32-E72D297353CC}">
              <c16:uniqueId val="{00000008-D8AE-4E55-86DA-E217CF69F2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8AE-4E55-86DA-E217CF69F2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11699</c:v>
                </c:pt>
                <c:pt idx="3">
                  <c:v>11604</c:v>
                </c:pt>
                <c:pt idx="6">
                  <c:v>11876</c:v>
                </c:pt>
                <c:pt idx="9">
                  <c:v>13555</c:v>
                </c:pt>
                <c:pt idx="12">
                  <c:v>14022</c:v>
                </c:pt>
              </c:numCache>
            </c:numRef>
          </c:val>
          <c:extLst xmlns:c16r2="http://schemas.microsoft.com/office/drawing/2015/06/chart">
            <c:ext xmlns:c16="http://schemas.microsoft.com/office/drawing/2014/chart" uri="{C3380CC4-5D6E-409C-BE32-E72D297353CC}">
              <c16:uniqueId val="{0000000A-D8AE-4E55-86DA-E217CF69F214}"/>
            </c:ext>
          </c:extLst>
        </c:ser>
        <c:dLbls>
          <c:showLegendKey val="0"/>
          <c:showVal val="0"/>
          <c:showCatName val="0"/>
          <c:showSerName val="0"/>
          <c:showPercent val="0"/>
          <c:showBubbleSize val="0"/>
        </c:dLbls>
        <c:gapWidth val="100"/>
        <c:overlap val="100"/>
        <c:axId val="121325056"/>
        <c:axId val="12132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8AE-4E55-86DA-E217CF69F214}"/>
            </c:ext>
          </c:extLst>
        </c:ser>
        <c:dLbls>
          <c:showLegendKey val="0"/>
          <c:showVal val="0"/>
          <c:showCatName val="0"/>
          <c:showSerName val="0"/>
          <c:showPercent val="0"/>
          <c:showBubbleSize val="0"/>
        </c:dLbls>
        <c:marker val="1"/>
        <c:smooth val="0"/>
        <c:axId val="121325056"/>
        <c:axId val="121326976"/>
      </c:lineChart>
      <c:catAx>
        <c:axId val="12132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326976"/>
        <c:crosses val="autoZero"/>
        <c:auto val="1"/>
        <c:lblAlgn val="ctr"/>
        <c:lblOffset val="100"/>
        <c:tickLblSkip val="1"/>
        <c:tickMarkSkip val="1"/>
        <c:noMultiLvlLbl val="0"/>
      </c:catAx>
      <c:valAx>
        <c:axId val="12132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2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1093</c:v>
                </c:pt>
                <c:pt idx="1">
                  <c:v>1295</c:v>
                </c:pt>
                <c:pt idx="2">
                  <c:v>847</c:v>
                </c:pt>
              </c:numCache>
            </c:numRef>
          </c:val>
          <c:extLst xmlns:c16r2="http://schemas.microsoft.com/office/drawing/2015/06/chart">
            <c:ext xmlns:c16="http://schemas.microsoft.com/office/drawing/2014/chart" uri="{C3380CC4-5D6E-409C-BE32-E72D297353CC}">
              <c16:uniqueId val="{00000000-6192-498E-A85C-1925A529E5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1112</c:v>
                </c:pt>
                <c:pt idx="1">
                  <c:v>1116</c:v>
                </c:pt>
                <c:pt idx="2">
                  <c:v>690</c:v>
                </c:pt>
              </c:numCache>
            </c:numRef>
          </c:val>
          <c:extLst xmlns:c16r2="http://schemas.microsoft.com/office/drawing/2015/06/chart">
            <c:ext xmlns:c16="http://schemas.microsoft.com/office/drawing/2014/chart" uri="{C3380CC4-5D6E-409C-BE32-E72D297353CC}">
              <c16:uniqueId val="{00000001-6192-498E-A85C-1925A529E5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3322</c:v>
                </c:pt>
                <c:pt idx="1">
                  <c:v>3457</c:v>
                </c:pt>
                <c:pt idx="2">
                  <c:v>3677</c:v>
                </c:pt>
              </c:numCache>
            </c:numRef>
          </c:val>
          <c:extLst xmlns:c16r2="http://schemas.microsoft.com/office/drawing/2015/06/chart">
            <c:ext xmlns:c16="http://schemas.microsoft.com/office/drawing/2014/chart" uri="{C3380CC4-5D6E-409C-BE32-E72D297353CC}">
              <c16:uniqueId val="{00000002-6192-498E-A85C-1925A529E522}"/>
            </c:ext>
          </c:extLst>
        </c:ser>
        <c:dLbls>
          <c:showLegendKey val="0"/>
          <c:showVal val="0"/>
          <c:showCatName val="0"/>
          <c:showSerName val="0"/>
          <c:showPercent val="0"/>
          <c:showBubbleSize val="0"/>
        </c:dLbls>
        <c:gapWidth val="120"/>
        <c:overlap val="100"/>
        <c:axId val="41835520"/>
        <c:axId val="41841408"/>
      </c:barChart>
      <c:catAx>
        <c:axId val="418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41408"/>
        <c:crosses val="autoZero"/>
        <c:auto val="1"/>
        <c:lblAlgn val="ctr"/>
        <c:lblOffset val="100"/>
        <c:tickLblSkip val="1"/>
        <c:tickMarkSkip val="1"/>
        <c:noMultiLvlLbl val="0"/>
      </c:catAx>
      <c:valAx>
        <c:axId val="41841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18-45BB-A93A-F319364FD5D6}"/>
                </c:ext>
                <c:ext xmlns:c15="http://schemas.microsoft.com/office/drawing/2012/chart" uri="{CE6537A1-D6FC-4f65-9D91-7224C49458BB}">
                  <c15:dlblFieldTable>
                    <c15:dlblFTEntry>
                      <c15:txfldGUID>{927DF2E9-CBA9-4770-84FB-99D9548EE225}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18-45BB-A93A-F319364FD5D6}"/>
                </c:ext>
                <c:ext xmlns:c15="http://schemas.microsoft.com/office/drawing/2012/chart" uri="{CE6537A1-D6FC-4f65-9D91-7224C49458BB}">
                  <c15:dlblFieldTable>
                    <c15:dlblFTEntry>
                      <c15:txfldGUID>{D474E997-29EF-4CA2-A634-B5670D1F4003}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18-45BB-A93A-F319364FD5D6}"/>
                </c:ext>
                <c:ext xmlns:c15="http://schemas.microsoft.com/office/drawing/2012/chart" uri="{CE6537A1-D6FC-4f65-9D91-7224C49458BB}">
                  <c15:dlblFieldTable>
                    <c15:dlblFTEntry>
                      <c15:txfldGUID>{6044EBA8-12B6-4E83-8762-2016FC2B887E}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18-45BB-A93A-F319364FD5D6}"/>
                </c:ext>
                <c:ext xmlns:c15="http://schemas.microsoft.com/office/drawing/2012/chart" uri="{CE6537A1-D6FC-4f65-9D91-7224C49458BB}">
                  <c15:dlblFieldTable>
                    <c15:dlblFTEntry>
                      <c15:txfldGUID>{3CB7432C-9F27-47F3-9030-F0676D472EED}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18-45BB-A93A-F319364FD5D6}"/>
                </c:ext>
                <c:ext xmlns:c15="http://schemas.microsoft.com/office/drawing/2012/chart" uri="{CE6537A1-D6FC-4f65-9D91-7224C49458BB}">
                  <c15:dlblFieldTable>
                    <c15:dlblFTEntry>
                      <c15:txfldGUID>{319E4010-F146-4ADB-97F5-1401010934C4}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18-45BB-A93A-F319364FD5D6}"/>
                </c:ext>
                <c:ext xmlns:c15="http://schemas.microsoft.com/office/drawing/2012/chart" uri="{CE6537A1-D6FC-4f65-9D91-7224C49458BB}">
                  <c15:dlblFieldTable>
                    <c15:dlblFTEntry>
                      <c15:txfldGUID>{2AC981BD-4DA4-459F-AF17-FDB8D6C16D91}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18-45BB-A93A-F319364FD5D6}"/>
                </c:ext>
                <c:ext xmlns:c15="http://schemas.microsoft.com/office/drawing/2012/chart" uri="{CE6537A1-D6FC-4f65-9D91-7224C49458BB}">
                  <c15:dlblFieldTable>
                    <c15:dlblFTEntry>
                      <c15:txfldGUID>{12861F47-1B76-411D-A7D5-7822F5173A0B}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18-45BB-A93A-F319364FD5D6}"/>
                </c:ext>
                <c:ext xmlns:c15="http://schemas.microsoft.com/office/drawing/2012/chart" uri="{CE6537A1-D6FC-4f65-9D91-7224C49458BB}">
                  <c15:dlblFieldTable>
                    <c15:dlblFTEntry>
                      <c15:txfldGUID>{AFF55082-DE4C-473A-90D1-860B45CDECEA}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18-45BB-A93A-F319364FD5D6}"/>
                </c:ext>
                <c:ext xmlns:c15="http://schemas.microsoft.com/office/drawing/2012/chart" uri="{CE6537A1-D6FC-4f65-9D91-7224C49458BB}">
                  <c15:dlblFieldTable>
                    <c15:dlblFTEntry>
                      <c15:txfldGUID>{79C8957A-AEA5-4BF4-8DAA-7C4652BEAF2D}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54.4</c:v>
                </c:pt>
                <c:pt idx="24">
                  <c:v>57.1</c:v>
                </c:pt>
                <c:pt idx="32">
                  <c:v>53.8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A18-45BB-A93A-F319364FD5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18-45BB-A93A-F319364FD5D6}"/>
                </c:ext>
                <c:ext xmlns:c15="http://schemas.microsoft.com/office/drawing/2012/chart" uri="{CE6537A1-D6FC-4f65-9D91-7224C49458BB}">
                  <c15:dlblFieldTable>
                    <c15:dlblFTEntry>
                      <c15:txfldGUID>{50E23392-9DD3-47E3-BAE3-B06EB21EC31F}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18-45BB-A93A-F319364FD5D6}"/>
                </c:ext>
                <c:ext xmlns:c15="http://schemas.microsoft.com/office/drawing/2012/chart" uri="{CE6537A1-D6FC-4f65-9D91-7224C49458BB}">
                  <c15:dlblFieldTable>
                    <c15:dlblFTEntry>
                      <c15:txfldGUID>{F8F7B098-9943-416F-BE0C-CD71CE73610B}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18-45BB-A93A-F319364FD5D6}"/>
                </c:ext>
                <c:ext xmlns:c15="http://schemas.microsoft.com/office/drawing/2012/chart" uri="{CE6537A1-D6FC-4f65-9D91-7224C49458BB}">
                  <c15:dlblFieldTable>
                    <c15:dlblFTEntry>
                      <c15:txfldGUID>{B37DCF45-1DEC-4434-8EF8-B4A0AE863B9D}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18-45BB-A93A-F319364FD5D6}"/>
                </c:ext>
                <c:ext xmlns:c15="http://schemas.microsoft.com/office/drawing/2012/chart" uri="{CE6537A1-D6FC-4f65-9D91-7224C49458BB}">
                  <c15:dlblFieldTable>
                    <c15:dlblFTEntry>
                      <c15:txfldGUID>{900A9989-9F1B-4F9A-BFC9-7C0EB4D2DF4F}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18-45BB-A93A-F319364FD5D6}"/>
                </c:ext>
                <c:ext xmlns:c15="http://schemas.microsoft.com/office/drawing/2012/chart" uri="{CE6537A1-D6FC-4f65-9D91-7224C49458BB}">
                  <c15:dlblFieldTable>
                    <c15:dlblFTEntry>
                      <c15:txfldGUID>{CA65ADE4-5207-4E4D-B8A5-A62E38CAA3FC}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18-45BB-A93A-F319364FD5D6}"/>
                </c:ext>
                <c:ext xmlns:c15="http://schemas.microsoft.com/office/drawing/2012/chart" uri="{CE6537A1-D6FC-4f65-9D91-7224C49458BB}">
                  <c15:dlblFieldTable>
                    <c15:dlblFTEntry>
                      <c15:txfldGUID>{D1987177-89BE-4E5C-B74E-E00731D3D700}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18-45BB-A93A-F319364FD5D6}"/>
                </c:ext>
                <c:ext xmlns:c15="http://schemas.microsoft.com/office/drawing/2012/chart" uri="{CE6537A1-D6FC-4f65-9D91-7224C49458BB}">
                  <c15:layout/>
                  <c15:dlblFieldTable>
                    <c15:dlblFTEntry>
                      <c15:txfldGUID>{1873E0A2-0D66-4920-960C-1A38A1B9CDFA}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18-45BB-A93A-F319364FD5D6}"/>
                </c:ext>
                <c:ext xmlns:c15="http://schemas.microsoft.com/office/drawing/2012/chart" uri="{CE6537A1-D6FC-4f65-9D91-7224C49458BB}">
                  <c15:layout/>
                  <c15:dlblFieldTable>
                    <c15:dlblFTEntry>
                      <c15:txfldGUID>{C42D6EAB-E0C8-4784-A5C9-184D5CB4FA3F}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18-45BB-A93A-F319364FD5D6}"/>
                </c:ext>
                <c:ext xmlns:c15="http://schemas.microsoft.com/office/drawing/2012/chart" uri="{CE6537A1-D6FC-4f65-9D91-7224C49458BB}">
                  <c15:layout/>
                  <c15:dlblFieldTable>
                    <c15:dlblFTEntry>
                      <c15:txfldGUID>{E3E3B1E1-64BA-47B8-AA85-CC0AAE5DB255}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6A18-45BB-A93A-F319364FD5D6}"/>
            </c:ext>
          </c:extLst>
        </c:ser>
        <c:dLbls>
          <c:showLegendKey val="0"/>
          <c:showVal val="1"/>
          <c:showCatName val="0"/>
          <c:showSerName val="0"/>
          <c:showPercent val="0"/>
          <c:showBubbleSize val="0"/>
        </c:dLbls>
        <c:axId val="122513664"/>
        <c:axId val="122225024"/>
      </c:scatterChart>
      <c:valAx>
        <c:axId val="122513664"/>
        <c:scaling>
          <c:orientation val="minMax"/>
          <c:max val="6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25024"/>
        <c:crosses val="autoZero"/>
        <c:crossBetween val="midCat"/>
      </c:valAx>
      <c:valAx>
        <c:axId val="122225024"/>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51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24-43D5-BDDB-AC09BDA8E5AF}"/>
                </c:ext>
                <c:ext xmlns:c15="http://schemas.microsoft.com/office/drawing/2012/chart" uri="{CE6537A1-D6FC-4f65-9D91-7224C49458BB}">
                  <c15:layout/>
                  <c15:dlblFieldTable>
                    <c15:dlblFTEntry>
                      <c15:txfldGUID>{E7C081E3-576C-4E7B-BFC8-531F8A1D796A}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24-43D5-BDDB-AC09BDA8E5AF}"/>
                </c:ext>
                <c:ext xmlns:c15="http://schemas.microsoft.com/office/drawing/2012/chart" uri="{CE6537A1-D6FC-4f65-9D91-7224C49458BB}">
                  <c15:dlblFieldTable>
                    <c15:dlblFTEntry>
                      <c15:txfldGUID>{3D2A165B-B914-4644-856F-C2242A01B202}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24-43D5-BDDB-AC09BDA8E5AF}"/>
                </c:ext>
                <c:ext xmlns:c15="http://schemas.microsoft.com/office/drawing/2012/chart" uri="{CE6537A1-D6FC-4f65-9D91-7224C49458BB}">
                  <c15:dlblFieldTable>
                    <c15:dlblFTEntry>
                      <c15:txfldGUID>{97C7E177-19E1-478A-934E-7013D8779E6A}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24-43D5-BDDB-AC09BDA8E5AF}"/>
                </c:ext>
                <c:ext xmlns:c15="http://schemas.microsoft.com/office/drawing/2012/chart" uri="{CE6537A1-D6FC-4f65-9D91-7224C49458BB}">
                  <c15:dlblFieldTable>
                    <c15:dlblFTEntry>
                      <c15:txfldGUID>{0BEF9AFA-9590-447F-B6CE-5B5E510D3A99}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24-43D5-BDDB-AC09BDA8E5AF}"/>
                </c:ext>
                <c:ext xmlns:c15="http://schemas.microsoft.com/office/drawing/2012/chart" uri="{CE6537A1-D6FC-4f65-9D91-7224C49458BB}">
                  <c15:dlblFieldTable>
                    <c15:dlblFTEntry>
                      <c15:txfldGUID>{558B3481-7069-4C4C-8CD9-60C1A85772BA}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24-43D5-BDDB-AC09BDA8E5AF}"/>
                </c:ext>
                <c:ext xmlns:c15="http://schemas.microsoft.com/office/drawing/2012/chart" uri="{CE6537A1-D6FC-4f65-9D91-7224C49458BB}">
                  <c15:dlblFieldTable>
                    <c15:dlblFTEntry>
                      <c15:txfldGUID>{FA7F0218-95F5-4562-AF93-7F9335C42B78}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24-43D5-BDDB-AC09BDA8E5AF}"/>
                </c:ext>
                <c:ext xmlns:c15="http://schemas.microsoft.com/office/drawing/2012/chart" uri="{CE6537A1-D6FC-4f65-9D91-7224C49458BB}">
                  <c15:dlblFieldTable>
                    <c15:dlblFTEntry>
                      <c15:txfldGUID>{3233817D-0644-4532-9530-D87D39A508A7}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24-43D5-BDDB-AC09BDA8E5AF}"/>
                </c:ext>
                <c:ext xmlns:c15="http://schemas.microsoft.com/office/drawing/2012/chart" uri="{CE6537A1-D6FC-4f65-9D91-7224C49458BB}">
                  <c15:dlblFieldTable>
                    <c15:dlblFTEntry>
                      <c15:txfldGUID>{1C55440F-F611-4E4A-BF29-5EC0BF3B855C}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24-43D5-BDDB-AC09BDA8E5AF}"/>
                </c:ext>
                <c:ext xmlns:c15="http://schemas.microsoft.com/office/drawing/2012/chart" uri="{CE6537A1-D6FC-4f65-9D91-7224C49458BB}">
                  <c15:dlblFieldTable>
                    <c15:dlblFTEntry>
                      <c15:txfldGUID>{2847DEE6-CF20-43FD-BF54-BB9BBE016ABD}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8.4</c:v>
                </c:pt>
                <c:pt idx="16">
                  <c:v>7</c:v>
                </c:pt>
                <c:pt idx="24">
                  <c:v>6.5</c:v>
                </c:pt>
                <c:pt idx="32">
                  <c:v>6.5</c:v>
                </c:pt>
              </c:numCache>
            </c:numRef>
          </c:xVal>
          <c:yVal>
            <c:numRef>
              <c:f>公会計指標分析・財政指標組合せ分析表!$BP$73:$DC$73</c:f>
              <c:numCache>
                <c:formatCode>#,##0.0;"▲ "#,##0.0</c:formatCode>
                <c:ptCount val="40"/>
                <c:pt idx="0">
                  <c:v>19.2</c:v>
                </c:pt>
              </c:numCache>
            </c:numRef>
          </c:yVal>
          <c:smooth val="0"/>
          <c:extLst xmlns:c16r2="http://schemas.microsoft.com/office/drawing/2015/06/chart">
            <c:ext xmlns:c16="http://schemas.microsoft.com/office/drawing/2014/chart" uri="{C3380CC4-5D6E-409C-BE32-E72D297353CC}">
              <c16:uniqueId val="{00000009-0D24-43D5-BDDB-AC09BDA8E5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24-43D5-BDDB-AC09BDA8E5AF}"/>
                </c:ext>
                <c:ext xmlns:c15="http://schemas.microsoft.com/office/drawing/2012/chart" uri="{CE6537A1-D6FC-4f65-9D91-7224C49458BB}">
                  <c15:layout/>
                  <c15:dlblFieldTable>
                    <c15:dlblFTEntry>
                      <c15:txfldGUID>{75AAB2EC-153A-4504-BD19-E130AB22AEE0}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24-43D5-BDDB-AC09BDA8E5AF}"/>
                </c:ext>
                <c:ext xmlns:c15="http://schemas.microsoft.com/office/drawing/2012/chart" uri="{CE6537A1-D6FC-4f65-9D91-7224C49458BB}">
                  <c15:dlblFieldTable>
                    <c15:dlblFTEntry>
                      <c15:txfldGUID>{4E9027EE-0A56-432F-B47E-614F0626D712}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24-43D5-BDDB-AC09BDA8E5AF}"/>
                </c:ext>
                <c:ext xmlns:c15="http://schemas.microsoft.com/office/drawing/2012/chart" uri="{CE6537A1-D6FC-4f65-9D91-7224C49458BB}">
                  <c15:dlblFieldTable>
                    <c15:dlblFTEntry>
                      <c15:txfldGUID>{9AD648E1-243A-4474-85D9-C78C69EC3F00}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24-43D5-BDDB-AC09BDA8E5AF}"/>
                </c:ext>
                <c:ext xmlns:c15="http://schemas.microsoft.com/office/drawing/2012/chart" uri="{CE6537A1-D6FC-4f65-9D91-7224C49458BB}">
                  <c15:dlblFieldTable>
                    <c15:dlblFTEntry>
                      <c15:txfldGUID>{FAA92125-810B-456A-B59A-50784270D756}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24-43D5-BDDB-AC09BDA8E5AF}"/>
                </c:ext>
                <c:ext xmlns:c15="http://schemas.microsoft.com/office/drawing/2012/chart" uri="{CE6537A1-D6FC-4f65-9D91-7224C49458BB}">
                  <c15:dlblFieldTable>
                    <c15:dlblFTEntry>
                      <c15:txfldGUID>{3F965179-73C9-4D19-9248-D3B042AF110D}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24-43D5-BDDB-AC09BDA8E5AF}"/>
                </c:ext>
                <c:ext xmlns:c15="http://schemas.microsoft.com/office/drawing/2012/chart" uri="{CE6537A1-D6FC-4f65-9D91-7224C49458BB}">
                  <c15:layout/>
                  <c15:dlblFieldTable>
                    <c15:dlblFTEntry>
                      <c15:txfldGUID>{5C4AC85E-6FED-46D7-A303-9A6F243A2004}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24-43D5-BDDB-AC09BDA8E5AF}"/>
                </c:ext>
                <c:ext xmlns:c15="http://schemas.microsoft.com/office/drawing/2012/chart" uri="{CE6537A1-D6FC-4f65-9D91-7224C49458BB}">
                  <c15:layout/>
                  <c15:dlblFieldTable>
                    <c15:dlblFTEntry>
                      <c15:txfldGUID>{ED99918A-FFBA-42BF-BD14-ACAD6F275203}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24-43D5-BDDB-AC09BDA8E5AF}"/>
                </c:ext>
                <c:ext xmlns:c15="http://schemas.microsoft.com/office/drawing/2012/chart" uri="{CE6537A1-D6FC-4f65-9D91-7224C49458BB}">
                  <c15:layout/>
                  <c15:dlblFieldTable>
                    <c15:dlblFTEntry>
                      <c15:txfldGUID>{28DF2E86-EFF4-444A-8CFC-46D365D229AB}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24-43D5-BDDB-AC09BDA8E5AF}"/>
                </c:ext>
                <c:ext xmlns:c15="http://schemas.microsoft.com/office/drawing/2012/chart" uri="{CE6537A1-D6FC-4f65-9D91-7224C49458BB}">
                  <c15:layout/>
                  <c15:dlblFieldTable>
                    <c15:dlblFTEntry>
                      <c15:txfldGUID>{4548AA63-0C44-4EC3-9AD8-F13B1919C795}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0D24-43D5-BDDB-AC09BDA8E5AF}"/>
            </c:ext>
          </c:extLst>
        </c:ser>
        <c:dLbls>
          <c:showLegendKey val="0"/>
          <c:showVal val="1"/>
          <c:showCatName val="0"/>
          <c:showSerName val="0"/>
          <c:showPercent val="0"/>
          <c:showBubbleSize val="0"/>
        </c:dLbls>
        <c:axId val="122287616"/>
        <c:axId val="122289536"/>
      </c:scatterChart>
      <c:valAx>
        <c:axId val="122287616"/>
        <c:scaling>
          <c:orientation val="minMax"/>
          <c:max val="12.799999999999999"/>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89536"/>
        <c:crosses val="autoZero"/>
        <c:crossBetween val="midCat"/>
      </c:valAx>
      <c:valAx>
        <c:axId val="122289536"/>
        <c:scaling>
          <c:orientation val="minMax"/>
          <c:max val="6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87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以降行ってきた繰上償還により、元利償還金の額は、この間抑制することができている。また、旧合併特例事業債や過疎対策事業債、緊急防災・減災事業債などの交付税措置が有利な地方債の活用により、算入公債費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新庁舎建設事業や保育所の高台移転事業により多額の地方債借入を行ったものの一定の値を維持できている。しかしながら、今後は、既借入債の元金据置期間終了に伴う支払が大きな要因であるが額の増加が控えているため、将来的には実質公債費比率の悪化は避けられな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繰上償還による地方債残高の抑制や交付税措置の有利な地方債の借入れ、基金造成などによる充当可能特定財源等の確保により、平成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年度から連続して将来負担比率のマイナスが続いている。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年度には新庁舎建設事業や保育所の高台移転事業により、多額の地方債借入れを行ったため、それ以降の数値の悪化が懸念される。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高知県黒潮町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・「減債基金」へ歳計剰余金を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百万円積み立て、「新しいまちづくり基金」へ庁舎移転補償金の残額のを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百万円積み立て、「防災対策加速化基金」へ高知県津波避難対策等加速化臨時交付金を原資として約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百万円積み立てたことによる増額の一方で、「財政調整基金」および「減債基金」を活用して、公債費の負担軽減を図り、財政健全化を推進するために繰上償還のため、約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百万円を取り崩したことや庁舎建設費等の財源に充当するため、「新しいまちづくり基金」を約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百万円を取り崩したこと、防災対策事業の地方債償還財源に充当するため「防災対策加速化基金」を約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・引き続き、基金の使途の明確化を図り、町財政の健全な運営に資する基金運営を行っていきたい。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・建設推進基金：町の建設に資するため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・新しいまちづくり基金：町の新しいまちづくりに資するため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・地域活性化事業基金：町の多様な歴史、伝統、文化、教育、観光及び産業等を活かし、活性化に資するため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・施設等整備基金：町の施設等の整備に要する財源を円滑に調整するため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・新しいまちづくり基金：庁舎建設費等の財源に充当するため、約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百万円を取り崩したことによる減少。また、庁舎移転補償金の残額の約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・防災対策加速化基金：防災対策事業の地方債償還財源に充当するため、約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百万円を取り崩したことによる減少。また、高知県津波避難対策等加速化臨時交付金を原資として約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各基金の使途にあった計画的な積み立て及び運用を行っていきたい。そのうち、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については、引き続き、防災対策に要した経費に関連する町債の償還に充当を予定している。また、「ふるさと納税基金」については、町に寄せられた寄附金を適正に管理し、町の未来に向けての施策及び寄附者の意向を反映した施策に効果的に活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・普通交付税の合併算定替による特例措置の適用期間が平成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年度までとなっているため、以後の財源不足による懸念もあるが、災害への備え等のため、過去の実績等を踏まえ、計画的な積み立てを行っていきたい。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年度にかけて、地方債償還のピークを迎えるため、それに備えて毎年度計画的に積み立てを行う予定。平成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年度以降の地方債償還は減少予定である。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11,390
11,281
188.59
12,722,412
12,552,678
112,685
5,071,931
14,022,141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年度を基準にした場合、平成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ポイントの増加をしたものの、平成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年度を下回る結果となった。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これは、近年の防災対策に関連した施設整備のうち、黒潮町庁舎建設事業や佐賀保育所移転事業などの高台移転事業に係る普通建設事業費が大幅に増加したものによる影響である。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9" name="直線コネクタ 68"/>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70"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71" name="直線コネクタ 70"/>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2"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3" name="直線コネクタ 72"/>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74"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5" name="フローチャート: 判断 74"/>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6" name="フローチャート: 判断 75"/>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7" name="フローチャート: 判断 76"/>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35941</xdr:rowOff>
    </xdr:from>
    <xdr:to>
      <xdr:col>23</xdr:col>
      <xdr:colOff>136525</xdr:colOff>
      <xdr:row>33</xdr:row>
      <xdr:rowOff>137540</xdr:rowOff>
    </xdr:to>
    <xdr:sp macro="" textlink="">
      <xdr:nvSpPr>
        <xdr:cNvPr id="83" name="楕円 82"/>
        <xdr:cNvSpPr/>
      </xdr:nvSpPr>
      <xdr:spPr>
        <a:xfrm>
          <a:off x="4711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122318</xdr:rowOff>
    </xdr:from>
    <xdr:ext cx="405111" cy="259045"/>
    <xdr:sp macro="" textlink="">
      <xdr:nvSpPr>
        <xdr:cNvPr id="84" name="有形固定資産減価償却率該当値テキスト"/>
        <xdr:cNvSpPr txBox="1"/>
      </xdr:nvSpPr>
      <xdr:spPr>
        <a:xfrm>
          <a:off x="4813300" y="638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64897</xdr:rowOff>
    </xdr:from>
    <xdr:to>
      <xdr:col>19</xdr:col>
      <xdr:colOff>187325</xdr:colOff>
      <xdr:row>32</xdr:row>
      <xdr:rowOff>166497</xdr:rowOff>
    </xdr:to>
    <xdr:sp macro="" textlink="">
      <xdr:nvSpPr>
        <xdr:cNvPr id="85" name="楕円 84"/>
        <xdr:cNvSpPr/>
      </xdr:nvSpPr>
      <xdr:spPr>
        <a:xfrm>
          <a:off x="4000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115697</xdr:rowOff>
    </xdr:from>
    <xdr:to>
      <xdr:col>23</xdr:col>
      <xdr:colOff>85725</xdr:colOff>
      <xdr:row>33</xdr:row>
      <xdr:rowOff>86741</xdr:rowOff>
    </xdr:to>
    <xdr:cxnSp macro="">
      <xdr:nvCxnSpPr>
        <xdr:cNvPr id="86" name="直線コネクタ 85"/>
        <xdr:cNvCxnSpPr/>
      </xdr:nvCxnSpPr>
      <xdr:spPr>
        <a:xfrm>
          <a:off x="4051300" y="6373622"/>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87" name="楕円 86"/>
        <xdr:cNvSpPr/>
      </xdr:nvSpPr>
      <xdr:spPr>
        <a:xfrm>
          <a:off x="323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115697</xdr:rowOff>
    </xdr:from>
    <xdr:to>
      <xdr:col>19</xdr:col>
      <xdr:colOff>136525</xdr:colOff>
      <xdr:row>33</xdr:row>
      <xdr:rowOff>60833</xdr:rowOff>
    </xdr:to>
    <xdr:cxnSp macro="">
      <xdr:nvCxnSpPr>
        <xdr:cNvPr id="88" name="直線コネクタ 87"/>
        <xdr:cNvCxnSpPr/>
      </xdr:nvCxnSpPr>
      <xdr:spPr>
        <a:xfrm flipV="1">
          <a:off x="3289300" y="6373622"/>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9"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90"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157624</xdr:rowOff>
    </xdr:from>
    <xdr:ext cx="405111" cy="259045"/>
    <xdr:sp macro="" textlink="">
      <xdr:nvSpPr>
        <xdr:cNvPr id="91" name="n_1mainValue有形固定資産減価償却率"/>
        <xdr:cNvSpPr txBox="1"/>
      </xdr:nvSpPr>
      <xdr:spPr>
        <a:xfrm>
          <a:off x="38360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92" name="n_2mainValue有形固定資産減価償却率"/>
        <xdr:cNvSpPr txBox="1"/>
      </xdr:nvSpPr>
      <xdr:spPr>
        <a:xfrm>
          <a:off x="3086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債務償還可能年数は類似団体の平均を上回っているため、繰上償還等を活用しながら、引き続き適切な財政運営に努めていく必要がある。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8" name="直線コネクタ 107"/>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9" name="テキスト ボックス 108"/>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0" name="直線コネクタ 109"/>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11" name="テキスト ボックス 110"/>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12" name="直線コネクタ 111"/>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13" name="テキスト ボックス 112"/>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16" name="直線コネクタ 115"/>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7" name="テキスト ボックス 116"/>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8" name="直線コネクタ 117"/>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9" name="テキスト ボックス 118"/>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0" name="直線コネクタ 119"/>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21" name="テキスト ボックス 120"/>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25" name="直線コネクタ 124"/>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26"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7" name="直線コネクタ 126"/>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8"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30"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31" name="フローチャート: 判断 130"/>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116681</xdr:rowOff>
    </xdr:from>
    <xdr:to>
      <xdr:col>76</xdr:col>
      <xdr:colOff>73025</xdr:colOff>
      <xdr:row>30</xdr:row>
      <xdr:rowOff>46831</xdr:rowOff>
    </xdr:to>
    <xdr:sp macro="" textlink="">
      <xdr:nvSpPr>
        <xdr:cNvPr id="137" name="楕円 136"/>
        <xdr:cNvSpPr/>
      </xdr:nvSpPr>
      <xdr:spPr>
        <a:xfrm>
          <a:off x="14744700" y="58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139558</xdr:rowOff>
    </xdr:from>
    <xdr:ext cx="340478" cy="259045"/>
    <xdr:sp macro="" textlink="">
      <xdr:nvSpPr>
        <xdr:cNvPr id="138" name="債務償還可能年数該当値テキスト"/>
        <xdr:cNvSpPr txBox="1"/>
      </xdr:nvSpPr>
      <xdr:spPr>
        <a:xfrm>
          <a:off x="14846300" y="5711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11,390
11,281
188.59
12,722,412
12,552,678
112,685
5,071,931
14,022,141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120106</xdr:rowOff>
    </xdr:from>
    <xdr:to>
      <xdr:col>24</xdr:col>
      <xdr:colOff>114300</xdr:colOff>
      <xdr:row>41</xdr:row>
      <xdr:rowOff>50256</xdr:rowOff>
    </xdr:to>
    <xdr:sp macro="" textlink="">
      <xdr:nvSpPr>
        <xdr:cNvPr id="72" name="楕円 71"/>
        <xdr:cNvSpPr/>
      </xdr:nvSpPr>
      <xdr:spPr>
        <a:xfrm>
          <a:off x="4584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98533</xdr:rowOff>
    </xdr:from>
    <xdr:ext cx="405111" cy="259045"/>
    <xdr:sp macro="" textlink="">
      <xdr:nvSpPr>
        <xdr:cNvPr id="73" name="【道路】&#10;有形固定資産減価償却率該当値テキスト"/>
        <xdr:cNvSpPr txBox="1"/>
      </xdr:nvSpPr>
      <xdr:spPr>
        <a:xfrm>
          <a:off x="4673600"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120106</xdr:rowOff>
    </xdr:from>
    <xdr:to>
      <xdr:col>20</xdr:col>
      <xdr:colOff>38100</xdr:colOff>
      <xdr:row>41</xdr:row>
      <xdr:rowOff>50256</xdr:rowOff>
    </xdr:to>
    <xdr:sp macro="" textlink="">
      <xdr:nvSpPr>
        <xdr:cNvPr id="74" name="楕円 73"/>
        <xdr:cNvSpPr/>
      </xdr:nvSpPr>
      <xdr:spPr>
        <a:xfrm>
          <a:off x="3746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170906</xdr:rowOff>
    </xdr:from>
    <xdr:to>
      <xdr:col>24</xdr:col>
      <xdr:colOff>63500</xdr:colOff>
      <xdr:row>40</xdr:row>
      <xdr:rowOff>170906</xdr:rowOff>
    </xdr:to>
    <xdr:cxnSp macro="">
      <xdr:nvCxnSpPr>
        <xdr:cNvPr id="75" name="直線コネクタ 74"/>
        <xdr:cNvCxnSpPr/>
      </xdr:nvCxnSpPr>
      <xdr:spPr>
        <a:xfrm>
          <a:off x="3797300" y="702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136434</xdr:rowOff>
    </xdr:from>
    <xdr:to>
      <xdr:col>15</xdr:col>
      <xdr:colOff>101600</xdr:colOff>
      <xdr:row>41</xdr:row>
      <xdr:rowOff>66584</xdr:rowOff>
    </xdr:to>
    <xdr:sp macro="" textlink="">
      <xdr:nvSpPr>
        <xdr:cNvPr id="76" name="楕円 75"/>
        <xdr:cNvSpPr/>
      </xdr:nvSpPr>
      <xdr:spPr>
        <a:xfrm>
          <a:off x="2857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170906</xdr:rowOff>
    </xdr:from>
    <xdr:to>
      <xdr:col>19</xdr:col>
      <xdr:colOff>177800</xdr:colOff>
      <xdr:row>41</xdr:row>
      <xdr:rowOff>15784</xdr:rowOff>
    </xdr:to>
    <xdr:cxnSp macro="">
      <xdr:nvCxnSpPr>
        <xdr:cNvPr id="77" name="直線コネクタ 76"/>
        <xdr:cNvCxnSpPr/>
      </xdr:nvCxnSpPr>
      <xdr:spPr>
        <a:xfrm flipV="1">
          <a:off x="2908300" y="7028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41383</xdr:rowOff>
    </xdr:from>
    <xdr:ext cx="405111" cy="259045"/>
    <xdr:sp macro="" textlink="">
      <xdr:nvSpPr>
        <xdr:cNvPr id="80" name="n_1mainValue【道路】&#10;有形固定資産減価償却率"/>
        <xdr:cNvSpPr txBox="1"/>
      </xdr:nvSpPr>
      <xdr:spPr>
        <a:xfrm>
          <a:off x="3582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57711</xdr:rowOff>
    </xdr:from>
    <xdr:ext cx="405111" cy="259045"/>
    <xdr:sp macro="" textlink="">
      <xdr:nvSpPr>
        <xdr:cNvPr id="81" name="n_2mainValue【道路】&#10;有形固定資産減価償却率"/>
        <xdr:cNvSpPr txBox="1"/>
      </xdr:nvSpPr>
      <xdr:spPr>
        <a:xfrm>
          <a:off x="2705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128613</xdr:rowOff>
    </xdr:from>
    <xdr:to>
      <xdr:col>55</xdr:col>
      <xdr:colOff>50800</xdr:colOff>
      <xdr:row>39</xdr:row>
      <xdr:rowOff>58763</xdr:rowOff>
    </xdr:to>
    <xdr:sp macro="" textlink="">
      <xdr:nvSpPr>
        <xdr:cNvPr id="119" name="楕円 118"/>
        <xdr:cNvSpPr/>
      </xdr:nvSpPr>
      <xdr:spPr>
        <a:xfrm>
          <a:off x="10426700" y="66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107040</xdr:rowOff>
    </xdr:from>
    <xdr:ext cx="534377" cy="259045"/>
    <xdr:sp macro="" textlink="">
      <xdr:nvSpPr>
        <xdr:cNvPr id="120" name="【道路】&#10;一人当たり延長該当値テキスト"/>
        <xdr:cNvSpPr txBox="1"/>
      </xdr:nvSpPr>
      <xdr:spPr>
        <a:xfrm>
          <a:off x="10515600" y="66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140215</xdr:rowOff>
    </xdr:from>
    <xdr:to>
      <xdr:col>50</xdr:col>
      <xdr:colOff>165100</xdr:colOff>
      <xdr:row>39</xdr:row>
      <xdr:rowOff>70365</xdr:rowOff>
    </xdr:to>
    <xdr:sp macro="" textlink="">
      <xdr:nvSpPr>
        <xdr:cNvPr id="121" name="楕円 120"/>
        <xdr:cNvSpPr/>
      </xdr:nvSpPr>
      <xdr:spPr>
        <a:xfrm>
          <a:off x="9588500" y="66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7963</xdr:rowOff>
    </xdr:from>
    <xdr:to>
      <xdr:col>55</xdr:col>
      <xdr:colOff>0</xdr:colOff>
      <xdr:row>39</xdr:row>
      <xdr:rowOff>19565</xdr:rowOff>
    </xdr:to>
    <xdr:cxnSp macro="">
      <xdr:nvCxnSpPr>
        <xdr:cNvPr id="122" name="直線コネクタ 121"/>
        <xdr:cNvCxnSpPr/>
      </xdr:nvCxnSpPr>
      <xdr:spPr>
        <a:xfrm flipV="1">
          <a:off x="9639300" y="6694513"/>
          <a:ext cx="8382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152197</xdr:rowOff>
    </xdr:from>
    <xdr:to>
      <xdr:col>46</xdr:col>
      <xdr:colOff>38100</xdr:colOff>
      <xdr:row>39</xdr:row>
      <xdr:rowOff>82347</xdr:rowOff>
    </xdr:to>
    <xdr:sp macro="" textlink="">
      <xdr:nvSpPr>
        <xdr:cNvPr id="123" name="楕円 122"/>
        <xdr:cNvSpPr/>
      </xdr:nvSpPr>
      <xdr:spPr>
        <a:xfrm>
          <a:off x="8699500" y="66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19565</xdr:rowOff>
    </xdr:from>
    <xdr:to>
      <xdr:col>50</xdr:col>
      <xdr:colOff>114300</xdr:colOff>
      <xdr:row>39</xdr:row>
      <xdr:rowOff>31547</xdr:rowOff>
    </xdr:to>
    <xdr:cxnSp macro="">
      <xdr:nvCxnSpPr>
        <xdr:cNvPr id="124" name="直線コネクタ 123"/>
        <xdr:cNvCxnSpPr/>
      </xdr:nvCxnSpPr>
      <xdr:spPr>
        <a:xfrm flipV="1">
          <a:off x="8750300" y="6706115"/>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61492</xdr:rowOff>
    </xdr:from>
    <xdr:ext cx="534377" cy="259045"/>
    <xdr:sp macro="" textlink="">
      <xdr:nvSpPr>
        <xdr:cNvPr id="127" name="n_1mainValue【道路】&#10;一人当たり延長"/>
        <xdr:cNvSpPr txBox="1"/>
      </xdr:nvSpPr>
      <xdr:spPr>
        <a:xfrm>
          <a:off x="9359411" y="67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73474</xdr:rowOff>
    </xdr:from>
    <xdr:ext cx="534377" cy="259045"/>
    <xdr:sp macro="" textlink="">
      <xdr:nvSpPr>
        <xdr:cNvPr id="128" name="n_2mainValue【道路】&#10;一人当たり延長"/>
        <xdr:cNvSpPr txBox="1"/>
      </xdr:nvSpPr>
      <xdr:spPr>
        <a:xfrm>
          <a:off x="8483111" y="67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65" name="楕円 164"/>
        <xdr:cNvSpPr/>
      </xdr:nvSpPr>
      <xdr:spPr>
        <a:xfrm>
          <a:off x="45847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141241</xdr:rowOff>
    </xdr:from>
    <xdr:ext cx="405111" cy="259045"/>
    <xdr:sp macro="" textlink="">
      <xdr:nvSpPr>
        <xdr:cNvPr id="166" name="【橋りょう・トンネル】&#10;有形固定資産減価償却率該当値テキスト"/>
        <xdr:cNvSpPr txBox="1"/>
      </xdr:nvSpPr>
      <xdr:spPr>
        <a:xfrm>
          <a:off x="4673600" y="974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138938</xdr:rowOff>
    </xdr:from>
    <xdr:to>
      <xdr:col>20</xdr:col>
      <xdr:colOff>38100</xdr:colOff>
      <xdr:row>58</xdr:row>
      <xdr:rowOff>69088</xdr:rowOff>
    </xdr:to>
    <xdr:sp macro="" textlink="">
      <xdr:nvSpPr>
        <xdr:cNvPr id="167" name="楕円 166"/>
        <xdr:cNvSpPr/>
      </xdr:nvSpPr>
      <xdr:spPr>
        <a:xfrm>
          <a:off x="37465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169164</xdr:rowOff>
    </xdr:from>
    <xdr:to>
      <xdr:col>24</xdr:col>
      <xdr:colOff>63500</xdr:colOff>
      <xdr:row>58</xdr:row>
      <xdr:rowOff>18288</xdr:rowOff>
    </xdr:to>
    <xdr:cxnSp macro="">
      <xdr:nvCxnSpPr>
        <xdr:cNvPr id="168" name="直線コネクタ 167"/>
        <xdr:cNvCxnSpPr/>
      </xdr:nvCxnSpPr>
      <xdr:spPr>
        <a:xfrm flipV="1">
          <a:off x="3797300" y="994181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161798</xdr:rowOff>
    </xdr:from>
    <xdr:to>
      <xdr:col>15</xdr:col>
      <xdr:colOff>101600</xdr:colOff>
      <xdr:row>58</xdr:row>
      <xdr:rowOff>91948</xdr:rowOff>
    </xdr:to>
    <xdr:sp macro="" textlink="">
      <xdr:nvSpPr>
        <xdr:cNvPr id="169" name="楕円 168"/>
        <xdr:cNvSpPr/>
      </xdr:nvSpPr>
      <xdr:spPr>
        <a:xfrm>
          <a:off x="2857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18288</xdr:rowOff>
    </xdr:from>
    <xdr:to>
      <xdr:col>19</xdr:col>
      <xdr:colOff>177800</xdr:colOff>
      <xdr:row>58</xdr:row>
      <xdr:rowOff>41148</xdr:rowOff>
    </xdr:to>
    <xdr:cxnSp macro="">
      <xdr:nvCxnSpPr>
        <xdr:cNvPr id="170" name="直線コネクタ 169"/>
        <xdr:cNvCxnSpPr/>
      </xdr:nvCxnSpPr>
      <xdr:spPr>
        <a:xfrm flipV="1">
          <a:off x="2908300" y="99623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71"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85615</xdr:rowOff>
    </xdr:from>
    <xdr:ext cx="405111" cy="259045"/>
    <xdr:sp macro="" textlink="">
      <xdr:nvSpPr>
        <xdr:cNvPr id="173" name="n_1mainValue【橋りょう・トンネル】&#10;有形固定資産減価償却率"/>
        <xdr:cNvSpPr txBox="1"/>
      </xdr:nvSpPr>
      <xdr:spPr>
        <a:xfrm>
          <a:off x="3582044" y="968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108475</xdr:rowOff>
    </xdr:from>
    <xdr:ext cx="405111" cy="259045"/>
    <xdr:sp macro="" textlink="">
      <xdr:nvSpPr>
        <xdr:cNvPr id="174" name="n_2mainValue【橋りょう・トンネル】&#10;有形固定資産減価償却率"/>
        <xdr:cNvSpPr txBox="1"/>
      </xdr:nvSpPr>
      <xdr:spPr>
        <a:xfrm>
          <a:off x="2705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32662</xdr:rowOff>
    </xdr:from>
    <xdr:to>
      <xdr:col>55</xdr:col>
      <xdr:colOff>50800</xdr:colOff>
      <xdr:row>57</xdr:row>
      <xdr:rowOff>134262</xdr:rowOff>
    </xdr:to>
    <xdr:sp macro="" textlink="">
      <xdr:nvSpPr>
        <xdr:cNvPr id="212" name="楕円 211"/>
        <xdr:cNvSpPr/>
      </xdr:nvSpPr>
      <xdr:spPr>
        <a:xfrm>
          <a:off x="10426700" y="98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55539</xdr:rowOff>
    </xdr:from>
    <xdr:ext cx="599010" cy="259045"/>
    <xdr:sp macro="" textlink="">
      <xdr:nvSpPr>
        <xdr:cNvPr id="213" name="【橋りょう・トンネル】&#10;一人当たり有形固定資産（償却資産）額該当値テキスト"/>
        <xdr:cNvSpPr txBox="1"/>
      </xdr:nvSpPr>
      <xdr:spPr>
        <a:xfrm>
          <a:off x="10515600" y="965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66289</xdr:rowOff>
    </xdr:from>
    <xdr:to>
      <xdr:col>50</xdr:col>
      <xdr:colOff>165100</xdr:colOff>
      <xdr:row>57</xdr:row>
      <xdr:rowOff>167889</xdr:rowOff>
    </xdr:to>
    <xdr:sp macro="" textlink="">
      <xdr:nvSpPr>
        <xdr:cNvPr id="214" name="楕円 213"/>
        <xdr:cNvSpPr/>
      </xdr:nvSpPr>
      <xdr:spPr>
        <a:xfrm>
          <a:off x="9588500" y="98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83462</xdr:rowOff>
    </xdr:from>
    <xdr:to>
      <xdr:col>55</xdr:col>
      <xdr:colOff>0</xdr:colOff>
      <xdr:row>57</xdr:row>
      <xdr:rowOff>117089</xdr:rowOff>
    </xdr:to>
    <xdr:cxnSp macro="">
      <xdr:nvCxnSpPr>
        <xdr:cNvPr id="215" name="直線コネクタ 214"/>
        <xdr:cNvCxnSpPr/>
      </xdr:nvCxnSpPr>
      <xdr:spPr>
        <a:xfrm flipV="1">
          <a:off x="9639300" y="9856112"/>
          <a:ext cx="8382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100874</xdr:rowOff>
    </xdr:from>
    <xdr:to>
      <xdr:col>46</xdr:col>
      <xdr:colOff>38100</xdr:colOff>
      <xdr:row>58</xdr:row>
      <xdr:rowOff>31024</xdr:rowOff>
    </xdr:to>
    <xdr:sp macro="" textlink="">
      <xdr:nvSpPr>
        <xdr:cNvPr id="216" name="楕円 215"/>
        <xdr:cNvSpPr/>
      </xdr:nvSpPr>
      <xdr:spPr>
        <a:xfrm>
          <a:off x="8699500" y="98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117089</xdr:rowOff>
    </xdr:from>
    <xdr:to>
      <xdr:col>50</xdr:col>
      <xdr:colOff>114300</xdr:colOff>
      <xdr:row>57</xdr:row>
      <xdr:rowOff>151674</xdr:rowOff>
    </xdr:to>
    <xdr:cxnSp macro="">
      <xdr:nvCxnSpPr>
        <xdr:cNvPr id="217" name="直線コネクタ 216"/>
        <xdr:cNvCxnSpPr/>
      </xdr:nvCxnSpPr>
      <xdr:spPr>
        <a:xfrm flipV="1">
          <a:off x="8750300" y="9889739"/>
          <a:ext cx="889000" cy="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61762</xdr:rowOff>
    </xdr:from>
    <xdr:ext cx="599010" cy="259045"/>
    <xdr:sp macro="" textlink="">
      <xdr:nvSpPr>
        <xdr:cNvPr id="219" name="n_2aveValue【橋りょう・トンネル】&#10;一人当たり有形固定資産（償却資産）額"/>
        <xdr:cNvSpPr txBox="1"/>
      </xdr:nvSpPr>
      <xdr:spPr>
        <a:xfrm>
          <a:off x="8450795" y="101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12966</xdr:rowOff>
    </xdr:from>
    <xdr:ext cx="599010" cy="259045"/>
    <xdr:sp macro="" textlink="">
      <xdr:nvSpPr>
        <xdr:cNvPr id="220" name="n_1mainValue【橋りょう・トンネル】&#10;一人当たり有形固定資産（償却資産）額"/>
        <xdr:cNvSpPr txBox="1"/>
      </xdr:nvSpPr>
      <xdr:spPr>
        <a:xfrm>
          <a:off x="9327095" y="961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47551</xdr:rowOff>
    </xdr:from>
    <xdr:ext cx="599010" cy="259045"/>
    <xdr:sp macro="" textlink="">
      <xdr:nvSpPr>
        <xdr:cNvPr id="221" name="n_2mainValue【橋りょう・トンネル】&#10;一人当たり有形固定資産（償却資産）額"/>
        <xdr:cNvSpPr txBox="1"/>
      </xdr:nvSpPr>
      <xdr:spPr>
        <a:xfrm>
          <a:off x="8450795" y="964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35306</xdr:rowOff>
    </xdr:from>
    <xdr:to>
      <xdr:col>24</xdr:col>
      <xdr:colOff>114300</xdr:colOff>
      <xdr:row>80</xdr:row>
      <xdr:rowOff>136906</xdr:rowOff>
    </xdr:to>
    <xdr:sp macro="" textlink="">
      <xdr:nvSpPr>
        <xdr:cNvPr id="258" name="楕円 257"/>
        <xdr:cNvSpPr/>
      </xdr:nvSpPr>
      <xdr:spPr>
        <a:xfrm>
          <a:off x="45847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58183</xdr:rowOff>
    </xdr:from>
    <xdr:ext cx="405111" cy="259045"/>
    <xdr:sp macro="" textlink="">
      <xdr:nvSpPr>
        <xdr:cNvPr id="259" name="【公営住宅】&#10;有形固定資産減価償却率該当値テキスト"/>
        <xdr:cNvSpPr txBox="1"/>
      </xdr:nvSpPr>
      <xdr:spPr>
        <a:xfrm>
          <a:off x="4673600" y="1360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260" name="楕円 259"/>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86106</xdr:rowOff>
    </xdr:from>
    <xdr:to>
      <xdr:col>24</xdr:col>
      <xdr:colOff>63500</xdr:colOff>
      <xdr:row>80</xdr:row>
      <xdr:rowOff>118111</xdr:rowOff>
    </xdr:to>
    <xdr:cxnSp macro="">
      <xdr:nvCxnSpPr>
        <xdr:cNvPr id="261" name="直線コネクタ 260"/>
        <xdr:cNvCxnSpPr/>
      </xdr:nvCxnSpPr>
      <xdr:spPr>
        <a:xfrm flipV="1">
          <a:off x="3797300" y="1380210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60452</xdr:rowOff>
    </xdr:from>
    <xdr:to>
      <xdr:col>15</xdr:col>
      <xdr:colOff>101600</xdr:colOff>
      <xdr:row>80</xdr:row>
      <xdr:rowOff>162052</xdr:rowOff>
    </xdr:to>
    <xdr:sp macro="" textlink="">
      <xdr:nvSpPr>
        <xdr:cNvPr id="262" name="楕円 261"/>
        <xdr:cNvSpPr/>
      </xdr:nvSpPr>
      <xdr:spPr>
        <a:xfrm>
          <a:off x="2857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111252</xdr:rowOff>
    </xdr:from>
    <xdr:to>
      <xdr:col>19</xdr:col>
      <xdr:colOff>177800</xdr:colOff>
      <xdr:row>80</xdr:row>
      <xdr:rowOff>118111</xdr:rowOff>
    </xdr:to>
    <xdr:cxnSp macro="">
      <xdr:nvCxnSpPr>
        <xdr:cNvPr id="263" name="直線コネクタ 262"/>
        <xdr:cNvCxnSpPr/>
      </xdr:nvCxnSpPr>
      <xdr:spPr>
        <a:xfrm>
          <a:off x="2908300" y="138272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13988</xdr:rowOff>
    </xdr:from>
    <xdr:ext cx="405111" cy="259045"/>
    <xdr:sp macro="" textlink="">
      <xdr:nvSpPr>
        <xdr:cNvPr id="266" name="n_1mainValue【公営住宅】&#10;有形固定資産減価償却率"/>
        <xdr:cNvSpPr txBox="1"/>
      </xdr:nvSpPr>
      <xdr:spPr>
        <a:xfrm>
          <a:off x="3582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7129</xdr:rowOff>
    </xdr:from>
    <xdr:ext cx="405111" cy="259045"/>
    <xdr:sp macro="" textlink="">
      <xdr:nvSpPr>
        <xdr:cNvPr id="267" name="n_2mainValue【公営住宅】&#10;有形固定資産減価償却率"/>
        <xdr:cNvSpPr txBox="1"/>
      </xdr:nvSpPr>
      <xdr:spPr>
        <a:xfrm>
          <a:off x="2705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98"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59962</xdr:rowOff>
    </xdr:from>
    <xdr:to>
      <xdr:col>55</xdr:col>
      <xdr:colOff>50800</xdr:colOff>
      <xdr:row>84</xdr:row>
      <xdr:rowOff>161562</xdr:rowOff>
    </xdr:to>
    <xdr:sp macro="" textlink="">
      <xdr:nvSpPr>
        <xdr:cNvPr id="307" name="楕円 306"/>
        <xdr:cNvSpPr/>
      </xdr:nvSpPr>
      <xdr:spPr>
        <a:xfrm>
          <a:off x="10426700" y="144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82839</xdr:rowOff>
    </xdr:from>
    <xdr:ext cx="469744" cy="259045"/>
    <xdr:sp macro="" textlink="">
      <xdr:nvSpPr>
        <xdr:cNvPr id="308" name="【公営住宅】&#10;一人当たり面積該当値テキスト"/>
        <xdr:cNvSpPr txBox="1"/>
      </xdr:nvSpPr>
      <xdr:spPr>
        <a:xfrm>
          <a:off x="10515600" y="1431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67801</xdr:rowOff>
    </xdr:from>
    <xdr:to>
      <xdr:col>50</xdr:col>
      <xdr:colOff>165100</xdr:colOff>
      <xdr:row>84</xdr:row>
      <xdr:rowOff>169401</xdr:rowOff>
    </xdr:to>
    <xdr:sp macro="" textlink="">
      <xdr:nvSpPr>
        <xdr:cNvPr id="309" name="楕円 308"/>
        <xdr:cNvSpPr/>
      </xdr:nvSpPr>
      <xdr:spPr>
        <a:xfrm>
          <a:off x="9588500" y="144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110762</xdr:rowOff>
    </xdr:from>
    <xdr:to>
      <xdr:col>55</xdr:col>
      <xdr:colOff>0</xdr:colOff>
      <xdr:row>84</xdr:row>
      <xdr:rowOff>118601</xdr:rowOff>
    </xdr:to>
    <xdr:cxnSp macro="">
      <xdr:nvCxnSpPr>
        <xdr:cNvPr id="310" name="直線コネクタ 309"/>
        <xdr:cNvCxnSpPr/>
      </xdr:nvCxnSpPr>
      <xdr:spPr>
        <a:xfrm flipV="1">
          <a:off x="9639300" y="14512562"/>
          <a:ext cx="8382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77434</xdr:rowOff>
    </xdr:from>
    <xdr:to>
      <xdr:col>46</xdr:col>
      <xdr:colOff>38100</xdr:colOff>
      <xdr:row>85</xdr:row>
      <xdr:rowOff>7584</xdr:rowOff>
    </xdr:to>
    <xdr:sp macro="" textlink="">
      <xdr:nvSpPr>
        <xdr:cNvPr id="311" name="楕円 310"/>
        <xdr:cNvSpPr/>
      </xdr:nvSpPr>
      <xdr:spPr>
        <a:xfrm>
          <a:off x="8699500" y="144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118601</xdr:rowOff>
    </xdr:from>
    <xdr:to>
      <xdr:col>50</xdr:col>
      <xdr:colOff>114300</xdr:colOff>
      <xdr:row>84</xdr:row>
      <xdr:rowOff>128234</xdr:rowOff>
    </xdr:to>
    <xdr:cxnSp macro="">
      <xdr:nvCxnSpPr>
        <xdr:cNvPr id="312" name="直線コネクタ 311"/>
        <xdr:cNvCxnSpPr/>
      </xdr:nvCxnSpPr>
      <xdr:spPr>
        <a:xfrm flipV="1">
          <a:off x="8750300" y="14520401"/>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100111</xdr:rowOff>
    </xdr:from>
    <xdr:ext cx="469744" cy="259045"/>
    <xdr:sp macro="" textlink="">
      <xdr:nvSpPr>
        <xdr:cNvPr id="313" name="n_1aveValue【公営住宅】&#10;一人当たり面積"/>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314" name="n_2aveValue【公営住宅】&#10;一人当たり面積"/>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14478</xdr:rowOff>
    </xdr:from>
    <xdr:ext cx="469744" cy="259045"/>
    <xdr:sp macro="" textlink="">
      <xdr:nvSpPr>
        <xdr:cNvPr id="315" name="n_1mainValue【公営住宅】&#10;一人当たり面積"/>
        <xdr:cNvSpPr txBox="1"/>
      </xdr:nvSpPr>
      <xdr:spPr>
        <a:xfrm>
          <a:off x="9391727" y="1424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24111</xdr:rowOff>
    </xdr:from>
    <xdr:ext cx="469744" cy="259045"/>
    <xdr:sp macro="" textlink="">
      <xdr:nvSpPr>
        <xdr:cNvPr id="316" name="n_2mainValue【公営住宅】&#10;一人当たり面積"/>
        <xdr:cNvSpPr txBox="1"/>
      </xdr:nvSpPr>
      <xdr:spPr>
        <a:xfrm>
          <a:off x="8515427" y="1425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7" name="直線コネクタ 32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8" name="テキスト ボックス 327"/>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9" name="直線コネクタ 32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0" name="テキスト ボックス 32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1" name="直線コネクタ 33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2" name="テキスト ボックス 33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3" name="直線コネクタ 33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4" name="テキスト ボックス 33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6" name="テキスト ボックス 33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38" name="直線コネクタ 337"/>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39"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40" name="直線コネクタ 33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41" name="【港湾・漁港】&#10;有形固定資産減価償却率最大値テキスト"/>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42" name="直線コネクタ 341"/>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66565</xdr:rowOff>
    </xdr:from>
    <xdr:ext cx="405111" cy="259045"/>
    <xdr:sp macro="" textlink="">
      <xdr:nvSpPr>
        <xdr:cNvPr id="343" name="【港湾・漁港】&#10;有形固定資産減価償却率平均値テキスト"/>
        <xdr:cNvSpPr txBox="1"/>
      </xdr:nvSpPr>
      <xdr:spPr>
        <a:xfrm>
          <a:off x="4673600" y="17211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44" name="フローチャート: 判断 343"/>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45" name="フローチャート: 判断 344"/>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46" name="フローチャート: 判断 345"/>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157987</xdr:rowOff>
    </xdr:from>
    <xdr:to>
      <xdr:col>24</xdr:col>
      <xdr:colOff>114300</xdr:colOff>
      <xdr:row>100</xdr:row>
      <xdr:rowOff>88137</xdr:rowOff>
    </xdr:to>
    <xdr:sp macro="" textlink="">
      <xdr:nvSpPr>
        <xdr:cNvPr id="352" name="楕円 351"/>
        <xdr:cNvSpPr/>
      </xdr:nvSpPr>
      <xdr:spPr>
        <a:xfrm>
          <a:off x="4584700" y="171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111014</xdr:rowOff>
    </xdr:from>
    <xdr:ext cx="405111" cy="259045"/>
    <xdr:sp macro="" textlink="">
      <xdr:nvSpPr>
        <xdr:cNvPr id="353" name="【港湾・漁港】&#10;有形固定資産減価償却率該当値テキスト"/>
        <xdr:cNvSpPr txBox="1"/>
      </xdr:nvSpPr>
      <xdr:spPr>
        <a:xfrm>
          <a:off x="4673600" y="170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54" name="楕円 353"/>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37337</xdr:rowOff>
    </xdr:from>
    <xdr:to>
      <xdr:col>24</xdr:col>
      <xdr:colOff>63500</xdr:colOff>
      <xdr:row>100</xdr:row>
      <xdr:rowOff>76200</xdr:rowOff>
    </xdr:to>
    <xdr:cxnSp macro="">
      <xdr:nvCxnSpPr>
        <xdr:cNvPr id="355" name="直線コネクタ 354"/>
        <xdr:cNvCxnSpPr/>
      </xdr:nvCxnSpPr>
      <xdr:spPr>
        <a:xfrm flipV="1">
          <a:off x="3797300" y="17182337"/>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66548</xdr:rowOff>
    </xdr:from>
    <xdr:to>
      <xdr:col>15</xdr:col>
      <xdr:colOff>101600</xdr:colOff>
      <xdr:row>100</xdr:row>
      <xdr:rowOff>168148</xdr:rowOff>
    </xdr:to>
    <xdr:sp macro="" textlink="">
      <xdr:nvSpPr>
        <xdr:cNvPr id="356" name="楕円 355"/>
        <xdr:cNvSpPr/>
      </xdr:nvSpPr>
      <xdr:spPr>
        <a:xfrm>
          <a:off x="2857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117348</xdr:rowOff>
    </xdr:to>
    <xdr:cxnSp macro="">
      <xdr:nvCxnSpPr>
        <xdr:cNvPr id="357" name="直線コネクタ 356"/>
        <xdr:cNvCxnSpPr/>
      </xdr:nvCxnSpPr>
      <xdr:spPr>
        <a:xfrm flipV="1">
          <a:off x="2908300" y="17221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24401</xdr:rowOff>
    </xdr:from>
    <xdr:ext cx="405111" cy="259045"/>
    <xdr:sp macro="" textlink="">
      <xdr:nvSpPr>
        <xdr:cNvPr id="358" name="n_1aveValue【港湾・漁港】&#10;有形固定資産減価償却率"/>
        <xdr:cNvSpPr txBox="1"/>
      </xdr:nvSpPr>
      <xdr:spPr>
        <a:xfrm>
          <a:off x="3582044" y="1734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159275</xdr:rowOff>
    </xdr:from>
    <xdr:ext cx="405111" cy="259045"/>
    <xdr:sp macro="" textlink="">
      <xdr:nvSpPr>
        <xdr:cNvPr id="359" name="n_2aveValue【港湾・漁港】&#10;有形固定資産減価償却率"/>
        <xdr:cNvSpPr txBox="1"/>
      </xdr:nvSpPr>
      <xdr:spPr>
        <a:xfrm>
          <a:off x="2705744" y="1730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143527</xdr:rowOff>
    </xdr:from>
    <xdr:ext cx="405111" cy="259045"/>
    <xdr:sp macro="" textlink="">
      <xdr:nvSpPr>
        <xdr:cNvPr id="360" name="n_1mainValue【港湾・漁港】&#10;有形固定資産減価償却率"/>
        <xdr:cNvSpPr txBox="1"/>
      </xdr:nvSpPr>
      <xdr:spPr>
        <a:xfrm>
          <a:off x="3582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61" name="n_2mainValue【港湾・漁港】&#10;有形固定資産減価償却率"/>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2" name="直線コネクタ 37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3" name="テキスト ボックス 37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5" name="テキスト ボックス 37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6" name="直線コネクタ 37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7" name="テキスト ボックス 37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9" name="テキスト ボックス 37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81" name="直線コネクタ 380"/>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82" name="【港湾・漁港】&#10;一人当たり有形固定資産（償却資産）額最小値テキスト"/>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83" name="直線コネクタ 382"/>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84" name="【港湾・漁港】&#10;一人当たり有形固定資産（償却資産）額最大値テキスト"/>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85" name="直線コネクタ 384"/>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135000</xdr:rowOff>
    </xdr:from>
    <xdr:ext cx="599010" cy="259045"/>
    <xdr:sp macro="" textlink="">
      <xdr:nvSpPr>
        <xdr:cNvPr id="386" name="【港湾・漁港】&#10;一人当たり有形固定資産（償却資産）額平均値テキスト"/>
        <xdr:cNvSpPr txBox="1"/>
      </xdr:nvSpPr>
      <xdr:spPr>
        <a:xfrm>
          <a:off x="10515600" y="1796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87" name="フローチャート: 判断 386"/>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88" name="フローチャート: 判断 387"/>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89" name="フローチャート: 判断 388"/>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116860</xdr:rowOff>
    </xdr:from>
    <xdr:to>
      <xdr:col>55</xdr:col>
      <xdr:colOff>50800</xdr:colOff>
      <xdr:row>101</xdr:row>
      <xdr:rowOff>47010</xdr:rowOff>
    </xdr:to>
    <xdr:sp macro="" textlink="">
      <xdr:nvSpPr>
        <xdr:cNvPr id="395" name="楕円 394"/>
        <xdr:cNvSpPr/>
      </xdr:nvSpPr>
      <xdr:spPr>
        <a:xfrm>
          <a:off x="10426700" y="1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69887</xdr:rowOff>
    </xdr:from>
    <xdr:ext cx="690189" cy="259045"/>
    <xdr:sp macro="" textlink="">
      <xdr:nvSpPr>
        <xdr:cNvPr id="396" name="【港湾・漁港】&#10;一人当たり有形固定資産（償却資産）額該当値テキスト"/>
        <xdr:cNvSpPr txBox="1"/>
      </xdr:nvSpPr>
      <xdr:spPr>
        <a:xfrm>
          <a:off x="10515600" y="17214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140058</xdr:rowOff>
    </xdr:from>
    <xdr:to>
      <xdr:col>50</xdr:col>
      <xdr:colOff>165100</xdr:colOff>
      <xdr:row>101</xdr:row>
      <xdr:rowOff>70208</xdr:rowOff>
    </xdr:to>
    <xdr:sp macro="" textlink="">
      <xdr:nvSpPr>
        <xdr:cNvPr id="397" name="楕円 396"/>
        <xdr:cNvSpPr/>
      </xdr:nvSpPr>
      <xdr:spPr>
        <a:xfrm>
          <a:off x="9588500" y="172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167660</xdr:rowOff>
    </xdr:from>
    <xdr:to>
      <xdr:col>55</xdr:col>
      <xdr:colOff>0</xdr:colOff>
      <xdr:row>101</xdr:row>
      <xdr:rowOff>19408</xdr:rowOff>
    </xdr:to>
    <xdr:cxnSp macro="">
      <xdr:nvCxnSpPr>
        <xdr:cNvPr id="398" name="直線コネクタ 397"/>
        <xdr:cNvCxnSpPr/>
      </xdr:nvCxnSpPr>
      <xdr:spPr>
        <a:xfrm flipV="1">
          <a:off x="9639300" y="17312660"/>
          <a:ext cx="8382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165043</xdr:rowOff>
    </xdr:from>
    <xdr:to>
      <xdr:col>46</xdr:col>
      <xdr:colOff>38100</xdr:colOff>
      <xdr:row>101</xdr:row>
      <xdr:rowOff>95193</xdr:rowOff>
    </xdr:to>
    <xdr:sp macro="" textlink="">
      <xdr:nvSpPr>
        <xdr:cNvPr id="399" name="楕円 398"/>
        <xdr:cNvSpPr/>
      </xdr:nvSpPr>
      <xdr:spPr>
        <a:xfrm>
          <a:off x="8699500" y="173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19408</xdr:rowOff>
    </xdr:from>
    <xdr:to>
      <xdr:col>50</xdr:col>
      <xdr:colOff>114300</xdr:colOff>
      <xdr:row>101</xdr:row>
      <xdr:rowOff>44393</xdr:rowOff>
    </xdr:to>
    <xdr:cxnSp macro="">
      <xdr:nvCxnSpPr>
        <xdr:cNvPr id="400" name="直線コネクタ 399"/>
        <xdr:cNvCxnSpPr/>
      </xdr:nvCxnSpPr>
      <xdr:spPr>
        <a:xfrm flipV="1">
          <a:off x="8750300" y="17335858"/>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143420</xdr:rowOff>
    </xdr:from>
    <xdr:ext cx="599010" cy="259045"/>
    <xdr:sp macro="" textlink="">
      <xdr:nvSpPr>
        <xdr:cNvPr id="401" name="n_1aveValue【港湾・漁港】&#10;一人当たり有形固定資産（償却資産）額"/>
        <xdr:cNvSpPr txBox="1"/>
      </xdr:nvSpPr>
      <xdr:spPr>
        <a:xfrm>
          <a:off x="9327095" y="179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103508</xdr:rowOff>
    </xdr:from>
    <xdr:ext cx="690189" cy="259045"/>
    <xdr:sp macro="" textlink="">
      <xdr:nvSpPr>
        <xdr:cNvPr id="402" name="n_2aveValue【港湾・漁港】&#10;一人当たり有形固定資産（償却資産）額"/>
        <xdr:cNvSpPr txBox="1"/>
      </xdr:nvSpPr>
      <xdr:spPr>
        <a:xfrm>
          <a:off x="8405205" y="17934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86735</xdr:rowOff>
    </xdr:from>
    <xdr:ext cx="690189" cy="259045"/>
    <xdr:sp macro="" textlink="">
      <xdr:nvSpPr>
        <xdr:cNvPr id="403" name="n_1mainValue【港湾・漁港】&#10;一人当たり有形固定資産（償却資産）額"/>
        <xdr:cNvSpPr txBox="1"/>
      </xdr:nvSpPr>
      <xdr:spPr>
        <a:xfrm>
          <a:off x="9281505" y="17060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111720</xdr:rowOff>
    </xdr:from>
    <xdr:ext cx="690189" cy="259045"/>
    <xdr:sp macro="" textlink="">
      <xdr:nvSpPr>
        <xdr:cNvPr id="404" name="n_2mainValue【港湾・漁港】&#10;一人当たり有形固定資産（償却資産）額"/>
        <xdr:cNvSpPr txBox="1"/>
      </xdr:nvSpPr>
      <xdr:spPr>
        <a:xfrm>
          <a:off x="8405205" y="17085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5" name="テキスト ボックス 4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6" name="直線コネクタ 41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7" name="テキスト ボックス 41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8" name="直線コネクタ 41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9" name="テキスト ボックス 41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0" name="直線コネクタ 41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1" name="テキスト ボックス 42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2" name="直線コネクタ 42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3" name="テキスト ボックス 42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4" name="直線コネクタ 42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5" name="テキスト ボックス 42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429" name="直線コネクタ 428"/>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30"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31" name="直線コネクタ 430"/>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3" name="直線コネクタ 43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34" name="【認定こども園・幼稚園・保育所】&#10;有形固定資産減価償却率平均値テキスト"/>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5" name="フローチャート: 判断 434"/>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36" name="フローチャート: 判断 435"/>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37" name="フローチャート: 判断 43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43" name="楕円 442"/>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44" name="【認定こども園・幼稚園・保育所】&#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57785</xdr:rowOff>
    </xdr:from>
    <xdr:to>
      <xdr:col>81</xdr:col>
      <xdr:colOff>101600</xdr:colOff>
      <xdr:row>40</xdr:row>
      <xdr:rowOff>159385</xdr:rowOff>
    </xdr:to>
    <xdr:sp macro="" textlink="">
      <xdr:nvSpPr>
        <xdr:cNvPr id="445" name="楕円 444"/>
        <xdr:cNvSpPr/>
      </xdr:nvSpPr>
      <xdr:spPr>
        <a:xfrm>
          <a:off x="15430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108585</xdr:rowOff>
    </xdr:to>
    <xdr:cxnSp macro="">
      <xdr:nvCxnSpPr>
        <xdr:cNvPr id="446" name="直線コネクタ 445"/>
        <xdr:cNvCxnSpPr/>
      </xdr:nvCxnSpPr>
      <xdr:spPr>
        <a:xfrm flipV="1">
          <a:off x="15481300" y="69227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xdr:rowOff>
    </xdr:from>
    <xdr:to>
      <xdr:col>76</xdr:col>
      <xdr:colOff>165100</xdr:colOff>
      <xdr:row>40</xdr:row>
      <xdr:rowOff>102235</xdr:rowOff>
    </xdr:to>
    <xdr:sp macro="" textlink="">
      <xdr:nvSpPr>
        <xdr:cNvPr id="447" name="楕円 446"/>
        <xdr:cNvSpPr/>
      </xdr:nvSpPr>
      <xdr:spPr>
        <a:xfrm>
          <a:off x="14541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51435</xdr:rowOff>
    </xdr:from>
    <xdr:to>
      <xdr:col>81</xdr:col>
      <xdr:colOff>50800</xdr:colOff>
      <xdr:row>40</xdr:row>
      <xdr:rowOff>108585</xdr:rowOff>
    </xdr:to>
    <xdr:cxnSp macro="">
      <xdr:nvCxnSpPr>
        <xdr:cNvPr id="448" name="直線コネクタ 447"/>
        <xdr:cNvCxnSpPr/>
      </xdr:nvCxnSpPr>
      <xdr:spPr>
        <a:xfrm>
          <a:off x="14592300" y="69094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449" name="n_1aveValue【認定こども園・幼稚園・保育所】&#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50"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150512</xdr:rowOff>
    </xdr:from>
    <xdr:ext cx="405111" cy="259045"/>
    <xdr:sp macro="" textlink="">
      <xdr:nvSpPr>
        <xdr:cNvPr id="451" name="n_1mainValue【認定こども園・幼稚園・保育所】&#10;有形固定資産減価償却率"/>
        <xdr:cNvSpPr txBox="1"/>
      </xdr:nvSpPr>
      <xdr:spPr>
        <a:xfrm>
          <a:off x="15266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93362</xdr:rowOff>
    </xdr:from>
    <xdr:ext cx="405111" cy="259045"/>
    <xdr:sp macro="" textlink="">
      <xdr:nvSpPr>
        <xdr:cNvPr id="452" name="n_2mainValue【認定こども園・幼稚園・保育所】&#10;有形固定資産減価償却率"/>
        <xdr:cNvSpPr txBox="1"/>
      </xdr:nvSpPr>
      <xdr:spPr>
        <a:xfrm>
          <a:off x="14389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74" name="直線コネクタ 473"/>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75"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76" name="直線コネクタ 475"/>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77"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78" name="直線コネクタ 477"/>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79"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80" name="フローチャート: 判断 479"/>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81" name="フローチャート: 判断 480"/>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82" name="フローチャート: 判断 481"/>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125984</xdr:rowOff>
    </xdr:from>
    <xdr:to>
      <xdr:col>116</xdr:col>
      <xdr:colOff>114300</xdr:colOff>
      <xdr:row>35</xdr:row>
      <xdr:rowOff>56134</xdr:rowOff>
    </xdr:to>
    <xdr:sp macro="" textlink="">
      <xdr:nvSpPr>
        <xdr:cNvPr id="488" name="楕円 487"/>
        <xdr:cNvSpPr/>
      </xdr:nvSpPr>
      <xdr:spPr>
        <a:xfrm>
          <a:off x="221107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40911</xdr:rowOff>
    </xdr:from>
    <xdr:ext cx="469744" cy="259045"/>
    <xdr:sp macro="" textlink="">
      <xdr:nvSpPr>
        <xdr:cNvPr id="489" name="【認定こども園・幼稚園・保育所】&#10;一人当たり面積該当値テキスト"/>
        <xdr:cNvSpPr txBox="1"/>
      </xdr:nvSpPr>
      <xdr:spPr>
        <a:xfrm>
          <a:off x="22199600"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148844</xdr:rowOff>
    </xdr:from>
    <xdr:to>
      <xdr:col>112</xdr:col>
      <xdr:colOff>38100</xdr:colOff>
      <xdr:row>35</xdr:row>
      <xdr:rowOff>78994</xdr:rowOff>
    </xdr:to>
    <xdr:sp macro="" textlink="">
      <xdr:nvSpPr>
        <xdr:cNvPr id="490" name="楕円 489"/>
        <xdr:cNvSpPr/>
      </xdr:nvSpPr>
      <xdr:spPr>
        <a:xfrm>
          <a:off x="21272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5334</xdr:rowOff>
    </xdr:from>
    <xdr:to>
      <xdr:col>116</xdr:col>
      <xdr:colOff>63500</xdr:colOff>
      <xdr:row>35</xdr:row>
      <xdr:rowOff>28194</xdr:rowOff>
    </xdr:to>
    <xdr:cxnSp macro="">
      <xdr:nvCxnSpPr>
        <xdr:cNvPr id="491" name="直線コネクタ 490"/>
        <xdr:cNvCxnSpPr/>
      </xdr:nvCxnSpPr>
      <xdr:spPr>
        <a:xfrm flipV="1">
          <a:off x="21323300" y="6006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109982</xdr:rowOff>
    </xdr:from>
    <xdr:to>
      <xdr:col>107</xdr:col>
      <xdr:colOff>101600</xdr:colOff>
      <xdr:row>35</xdr:row>
      <xdr:rowOff>40132</xdr:rowOff>
    </xdr:to>
    <xdr:sp macro="" textlink="">
      <xdr:nvSpPr>
        <xdr:cNvPr id="492" name="楕円 491"/>
        <xdr:cNvSpPr/>
      </xdr:nvSpPr>
      <xdr:spPr>
        <a:xfrm>
          <a:off x="20383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160782</xdr:rowOff>
    </xdr:from>
    <xdr:to>
      <xdr:col>111</xdr:col>
      <xdr:colOff>177800</xdr:colOff>
      <xdr:row>35</xdr:row>
      <xdr:rowOff>28194</xdr:rowOff>
    </xdr:to>
    <xdr:cxnSp macro="">
      <xdr:nvCxnSpPr>
        <xdr:cNvPr id="493" name="直線コネクタ 492"/>
        <xdr:cNvCxnSpPr/>
      </xdr:nvCxnSpPr>
      <xdr:spPr>
        <a:xfrm>
          <a:off x="20434300" y="59900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94"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95" name="n_2aveValue【認定こども園・幼稚園・保育所】&#10;一人当たり面積"/>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95521</xdr:rowOff>
    </xdr:from>
    <xdr:ext cx="469744" cy="259045"/>
    <xdr:sp macro="" textlink="">
      <xdr:nvSpPr>
        <xdr:cNvPr id="496" name="n_1mainValue【認定こども園・幼稚園・保育所】&#10;一人当たり面積"/>
        <xdr:cNvSpPr txBox="1"/>
      </xdr:nvSpPr>
      <xdr:spPr>
        <a:xfrm>
          <a:off x="210757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56659</xdr:rowOff>
    </xdr:from>
    <xdr:ext cx="469744" cy="259045"/>
    <xdr:sp macro="" textlink="">
      <xdr:nvSpPr>
        <xdr:cNvPr id="497" name="n_2mainValue【認定こども園・幼稚園・保育所】&#10;一人当たり面積"/>
        <xdr:cNvSpPr txBox="1"/>
      </xdr:nvSpPr>
      <xdr:spPr>
        <a:xfrm>
          <a:off x="20199427" y="57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522" name="直線コネクタ 521"/>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523"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524" name="直線コネクタ 523"/>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525"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526" name="直線コネクタ 525"/>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527"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28" name="フローチャート: 判断 527"/>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29" name="フローチャート: 判断 528"/>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30" name="フローチャート: 判断 529"/>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36" name="楕円 535"/>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37" name="【学校施設】&#10;有形固定資産減価償却率該当値テキスト"/>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38" name="楕円 537"/>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49530</xdr:rowOff>
    </xdr:to>
    <xdr:cxnSp macro="">
      <xdr:nvCxnSpPr>
        <xdr:cNvPr id="539" name="直線コネクタ 538"/>
        <xdr:cNvCxnSpPr/>
      </xdr:nvCxnSpPr>
      <xdr:spPr>
        <a:xfrm flipV="1">
          <a:off x="15481300" y="102641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40" name="楕円 539"/>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62</xdr:row>
      <xdr:rowOff>76200</xdr:rowOff>
    </xdr:to>
    <xdr:cxnSp macro="">
      <xdr:nvCxnSpPr>
        <xdr:cNvPr id="541" name="直線コネクタ 540"/>
        <xdr:cNvCxnSpPr/>
      </xdr:nvCxnSpPr>
      <xdr:spPr>
        <a:xfrm flipV="1">
          <a:off x="14592300" y="1033653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42"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43"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116857</xdr:rowOff>
    </xdr:from>
    <xdr:ext cx="405111" cy="259045"/>
    <xdr:sp macro="" textlink="">
      <xdr:nvSpPr>
        <xdr:cNvPr id="544" name="n_1mainValue【学校施設】&#10;有形固定資産減価償却率"/>
        <xdr:cNvSpPr txBox="1"/>
      </xdr:nvSpPr>
      <xdr:spPr>
        <a:xfrm>
          <a:off x="15266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45" name="n_2mainValue【学校施設】&#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6" name="テキスト ボックス 5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8" name="テキスト ボックス 5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72" name="直線コネクタ 571"/>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73"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74" name="直線コネクタ 573"/>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75"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76" name="直線コネクタ 575"/>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77"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78" name="フローチャート: 判断 577"/>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79" name="フローチャート: 判断 578"/>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80" name="フローチャート: 判断 579"/>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142204</xdr:rowOff>
    </xdr:from>
    <xdr:to>
      <xdr:col>116</xdr:col>
      <xdr:colOff>114300</xdr:colOff>
      <xdr:row>61</xdr:row>
      <xdr:rowOff>72354</xdr:rowOff>
    </xdr:to>
    <xdr:sp macro="" textlink="">
      <xdr:nvSpPr>
        <xdr:cNvPr id="586" name="楕円 585"/>
        <xdr:cNvSpPr/>
      </xdr:nvSpPr>
      <xdr:spPr>
        <a:xfrm>
          <a:off x="22110700" y="104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165081</xdr:rowOff>
    </xdr:from>
    <xdr:ext cx="469744" cy="259045"/>
    <xdr:sp macro="" textlink="">
      <xdr:nvSpPr>
        <xdr:cNvPr id="587" name="【学校施設】&#10;一人当たり面積該当値テキスト"/>
        <xdr:cNvSpPr txBox="1"/>
      </xdr:nvSpPr>
      <xdr:spPr>
        <a:xfrm>
          <a:off x="22199600" y="1028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123589</xdr:rowOff>
    </xdr:from>
    <xdr:to>
      <xdr:col>112</xdr:col>
      <xdr:colOff>38100</xdr:colOff>
      <xdr:row>61</xdr:row>
      <xdr:rowOff>53739</xdr:rowOff>
    </xdr:to>
    <xdr:sp macro="" textlink="">
      <xdr:nvSpPr>
        <xdr:cNvPr id="588" name="楕円 587"/>
        <xdr:cNvSpPr/>
      </xdr:nvSpPr>
      <xdr:spPr>
        <a:xfrm>
          <a:off x="21272500" y="104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2939</xdr:rowOff>
    </xdr:from>
    <xdr:to>
      <xdr:col>116</xdr:col>
      <xdr:colOff>63500</xdr:colOff>
      <xdr:row>61</xdr:row>
      <xdr:rowOff>21554</xdr:rowOff>
    </xdr:to>
    <xdr:cxnSp macro="">
      <xdr:nvCxnSpPr>
        <xdr:cNvPr id="589" name="直線コネクタ 588"/>
        <xdr:cNvCxnSpPr/>
      </xdr:nvCxnSpPr>
      <xdr:spPr>
        <a:xfrm>
          <a:off x="21323300" y="10461389"/>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25618</xdr:rowOff>
    </xdr:from>
    <xdr:to>
      <xdr:col>107</xdr:col>
      <xdr:colOff>101600</xdr:colOff>
      <xdr:row>61</xdr:row>
      <xdr:rowOff>127218</xdr:rowOff>
    </xdr:to>
    <xdr:sp macro="" textlink="">
      <xdr:nvSpPr>
        <xdr:cNvPr id="590" name="楕円 589"/>
        <xdr:cNvSpPr/>
      </xdr:nvSpPr>
      <xdr:spPr>
        <a:xfrm>
          <a:off x="20383500" y="104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2939</xdr:rowOff>
    </xdr:from>
    <xdr:to>
      <xdr:col>111</xdr:col>
      <xdr:colOff>177800</xdr:colOff>
      <xdr:row>61</xdr:row>
      <xdr:rowOff>76418</xdr:rowOff>
    </xdr:to>
    <xdr:cxnSp macro="">
      <xdr:nvCxnSpPr>
        <xdr:cNvPr id="591" name="直線コネクタ 590"/>
        <xdr:cNvCxnSpPr/>
      </xdr:nvCxnSpPr>
      <xdr:spPr>
        <a:xfrm flipV="1">
          <a:off x="20434300" y="10461389"/>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92"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93"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70266</xdr:rowOff>
    </xdr:from>
    <xdr:ext cx="469744" cy="259045"/>
    <xdr:sp macro="" textlink="">
      <xdr:nvSpPr>
        <xdr:cNvPr id="594" name="n_1mainValue【学校施設】&#10;一人当たり面積"/>
        <xdr:cNvSpPr txBox="1"/>
      </xdr:nvSpPr>
      <xdr:spPr>
        <a:xfrm>
          <a:off x="21075727" y="1018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118345</xdr:rowOff>
    </xdr:from>
    <xdr:ext cx="469744" cy="259045"/>
    <xdr:sp macro="" textlink="">
      <xdr:nvSpPr>
        <xdr:cNvPr id="595" name="n_2mainValue【学校施設】&#10;一人当たり面積"/>
        <xdr:cNvSpPr txBox="1"/>
      </xdr:nvSpPr>
      <xdr:spPr>
        <a:xfrm>
          <a:off x="20199427" y="1057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7" name="直線コネクタ 60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8" name="テキスト ボックス 60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9" name="直線コネクタ 60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0" name="テキスト ボックス 60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1" name="直線コネクタ 61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2" name="テキスト ボックス 61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3" name="直線コネクタ 61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14" name="テキスト ボックス 613"/>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618" name="直線コネクタ 617"/>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619"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620" name="直線コネクタ 619"/>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21"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2" name="直線コネクタ 62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19321</xdr:rowOff>
    </xdr:from>
    <xdr:ext cx="405111" cy="259045"/>
    <xdr:sp macro="" textlink="">
      <xdr:nvSpPr>
        <xdr:cNvPr id="623" name="【児童館】&#10;有形固定資産減価償却率平均値テキスト"/>
        <xdr:cNvSpPr txBox="1"/>
      </xdr:nvSpPr>
      <xdr:spPr>
        <a:xfrm>
          <a:off x="16357600" y="13906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624" name="フローチャート: 判断 623"/>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625" name="フローチャート: 判断 624"/>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26" name="フローチャート: 判断 625"/>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126746</xdr:rowOff>
    </xdr:from>
    <xdr:to>
      <xdr:col>85</xdr:col>
      <xdr:colOff>177800</xdr:colOff>
      <xdr:row>84</xdr:row>
      <xdr:rowOff>56896</xdr:rowOff>
    </xdr:to>
    <xdr:sp macro="" textlink="">
      <xdr:nvSpPr>
        <xdr:cNvPr id="632" name="楕円 631"/>
        <xdr:cNvSpPr/>
      </xdr:nvSpPr>
      <xdr:spPr>
        <a:xfrm>
          <a:off x="16268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105173</xdr:rowOff>
    </xdr:from>
    <xdr:ext cx="405111" cy="259045"/>
    <xdr:sp macro="" textlink="">
      <xdr:nvSpPr>
        <xdr:cNvPr id="633" name="【児童館】&#10;有形固定資産減価償却率該当値テキスト"/>
        <xdr:cNvSpPr txBox="1"/>
      </xdr:nvSpPr>
      <xdr:spPr>
        <a:xfrm>
          <a:off x="16357600"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161037</xdr:rowOff>
    </xdr:from>
    <xdr:to>
      <xdr:col>81</xdr:col>
      <xdr:colOff>101600</xdr:colOff>
      <xdr:row>84</xdr:row>
      <xdr:rowOff>91187</xdr:rowOff>
    </xdr:to>
    <xdr:sp macro="" textlink="">
      <xdr:nvSpPr>
        <xdr:cNvPr id="634" name="楕円 633"/>
        <xdr:cNvSpPr/>
      </xdr:nvSpPr>
      <xdr:spPr>
        <a:xfrm>
          <a:off x="15430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xdr:rowOff>
    </xdr:from>
    <xdr:to>
      <xdr:col>85</xdr:col>
      <xdr:colOff>127000</xdr:colOff>
      <xdr:row>84</xdr:row>
      <xdr:rowOff>40387</xdr:rowOff>
    </xdr:to>
    <xdr:cxnSp macro="">
      <xdr:nvCxnSpPr>
        <xdr:cNvPr id="635" name="直線コネクタ 634"/>
        <xdr:cNvCxnSpPr/>
      </xdr:nvCxnSpPr>
      <xdr:spPr>
        <a:xfrm flipV="1">
          <a:off x="15481300" y="14407896"/>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30735</xdr:rowOff>
    </xdr:from>
    <xdr:to>
      <xdr:col>76</xdr:col>
      <xdr:colOff>165100</xdr:colOff>
      <xdr:row>84</xdr:row>
      <xdr:rowOff>132335</xdr:rowOff>
    </xdr:to>
    <xdr:sp macro="" textlink="">
      <xdr:nvSpPr>
        <xdr:cNvPr id="636" name="楕円 635"/>
        <xdr:cNvSpPr/>
      </xdr:nvSpPr>
      <xdr:spPr>
        <a:xfrm>
          <a:off x="14541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40387</xdr:rowOff>
    </xdr:from>
    <xdr:to>
      <xdr:col>81</xdr:col>
      <xdr:colOff>50800</xdr:colOff>
      <xdr:row>84</xdr:row>
      <xdr:rowOff>81535</xdr:rowOff>
    </xdr:to>
    <xdr:cxnSp macro="">
      <xdr:nvCxnSpPr>
        <xdr:cNvPr id="637" name="直線コネクタ 636"/>
        <xdr:cNvCxnSpPr/>
      </xdr:nvCxnSpPr>
      <xdr:spPr>
        <a:xfrm flipV="1">
          <a:off x="14592300" y="144421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153433</xdr:rowOff>
    </xdr:from>
    <xdr:ext cx="405111" cy="259045"/>
    <xdr:sp macro="" textlink="">
      <xdr:nvSpPr>
        <xdr:cNvPr id="638" name="n_1aveValue【児童館】&#10;有形固定資産減価償却率"/>
        <xdr:cNvSpPr txBox="1"/>
      </xdr:nvSpPr>
      <xdr:spPr>
        <a:xfrm>
          <a:off x="152660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39"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82314</xdr:rowOff>
    </xdr:from>
    <xdr:ext cx="405111" cy="259045"/>
    <xdr:sp macro="" textlink="">
      <xdr:nvSpPr>
        <xdr:cNvPr id="640" name="n_1mainValue【児童館】&#10;有形固定資産減価償却率"/>
        <xdr:cNvSpPr txBox="1"/>
      </xdr:nvSpPr>
      <xdr:spPr>
        <a:xfrm>
          <a:off x="152660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123462</xdr:rowOff>
    </xdr:from>
    <xdr:ext cx="405111" cy="259045"/>
    <xdr:sp macro="" textlink="">
      <xdr:nvSpPr>
        <xdr:cNvPr id="641" name="n_2mainValue【児童館】&#10;有形固定資産減価償却率"/>
        <xdr:cNvSpPr txBox="1"/>
      </xdr:nvSpPr>
      <xdr:spPr>
        <a:xfrm>
          <a:off x="14389744"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665" name="直線コネクタ 664"/>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66"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67" name="直線コネクタ 6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68"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69" name="直線コネクタ 66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670" name="【児童館】&#10;一人当たり面積平均値テキスト"/>
        <xdr:cNvSpPr txBox="1"/>
      </xdr:nvSpPr>
      <xdr:spPr>
        <a:xfrm>
          <a:off x="22199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71" name="フローチャート: 判断 670"/>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672" name="フローチャート: 判断 671"/>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673" name="フローチャート: 判断 672"/>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79" name="楕円 678"/>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80"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81" name="楕円 680"/>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114300</xdr:rowOff>
    </xdr:to>
    <xdr:cxnSp macro="">
      <xdr:nvCxnSpPr>
        <xdr:cNvPr id="682" name="直線コネクタ 681"/>
        <xdr:cNvCxnSpPr/>
      </xdr:nvCxnSpPr>
      <xdr:spPr>
        <a:xfrm flipV="1">
          <a:off x="21323300" y="1398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683" name="楕円 682"/>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114300</xdr:rowOff>
    </xdr:from>
    <xdr:to>
      <xdr:col>111</xdr:col>
      <xdr:colOff>177800</xdr:colOff>
      <xdr:row>81</xdr:row>
      <xdr:rowOff>133350</xdr:rowOff>
    </xdr:to>
    <xdr:cxnSp macro="">
      <xdr:nvCxnSpPr>
        <xdr:cNvPr id="684" name="直線コネクタ 683"/>
        <xdr:cNvCxnSpPr/>
      </xdr:nvCxnSpPr>
      <xdr:spPr>
        <a:xfrm flipV="1">
          <a:off x="20434300" y="14001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22877</xdr:rowOff>
    </xdr:from>
    <xdr:ext cx="469744" cy="259045"/>
    <xdr:sp macro="" textlink="">
      <xdr:nvSpPr>
        <xdr:cNvPr id="685"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86" name="n_2ave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687" name="n_1mainValue【児童館】&#10;一人当たり面積"/>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88" name="n_2main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橋りょうについては老朽化が類似団体を大きく上回っているため、平成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年度に策定をした「黒潮町橋梁長寿命化修繕計画」に基づき、緊急性により優先順位をつけ順次改修を行っているところである。</a:t>
          </a:r>
          <a:endParaRPr lang="ja-JP" altLang="ja-JP" sz="1300">
            <a:effectLst/>
          </a:endParaRPr>
        </a:p>
        <a:p>
          <a:r>
            <a:rPr kumimoji="1" lang="ja-JP" altLang="ja-JP" sz="1300">
              <a:solidFill>
                <a:schemeClr val="dk1"/>
              </a:solidFill>
              <a:effectLst/>
              <a:latin typeface="+mn-lt"/>
              <a:ea typeface="+mn-ea"/>
              <a:cs typeface="+mn-cs"/>
            </a:rPr>
            <a:t>公営住宅については多くの住宅が耐用年数を迎えようとしているため、更新整備が今後の大きな課題となっている。</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年度に町内全域の公営住宅整備計画を策定することとしており、その中で老朽化対策を実施していくこととなっている。</a:t>
          </a:r>
          <a:endParaRPr lang="ja-JP" altLang="ja-JP" sz="1300">
            <a:effectLst/>
          </a:endParaRPr>
        </a:p>
        <a:p>
          <a:r>
            <a:rPr kumimoji="1" lang="ja-JP" altLang="ja-JP" sz="1300">
              <a:solidFill>
                <a:schemeClr val="dk1"/>
              </a:solidFill>
              <a:effectLst/>
              <a:latin typeface="+mn-lt"/>
              <a:ea typeface="+mn-ea"/>
              <a:cs typeface="+mn-cs"/>
            </a:rPr>
            <a:t>港湾・漁港については町管理の港湾・漁港のうち老朽化が進んでいるものについては国のストックマネジメント事業を導入して改修計画を策定し長寿命化を実施している最中である。</a:t>
          </a:r>
          <a:endParaRPr lang="ja-JP" altLang="ja-JP" sz="1300">
            <a:effectLst/>
          </a:endParaRPr>
        </a:p>
        <a:p>
          <a:r>
            <a:rPr kumimoji="1" lang="ja-JP" altLang="ja-JP" sz="1300">
              <a:solidFill>
                <a:schemeClr val="dk1"/>
              </a:solidFill>
              <a:effectLst/>
              <a:latin typeface="+mn-lt"/>
              <a:ea typeface="+mn-ea"/>
              <a:cs typeface="+mn-cs"/>
            </a:rPr>
            <a:t>引き続き、個別計画を策定し施設全体の長寿命化対策を進めていくことが必要である。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11,390
11,281
188.59
12,722,412
12,552,678
112,685
5,071,931
14,022,141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1" name="楕円 70"/>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2"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3" name="楕円 72"/>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167640</xdr:rowOff>
    </xdr:to>
    <xdr:cxnSp macro="">
      <xdr:nvCxnSpPr>
        <xdr:cNvPr id="74" name="直線コネクタ 73"/>
        <xdr:cNvCxnSpPr/>
      </xdr:nvCxnSpPr>
      <xdr:spPr>
        <a:xfrm flipV="1">
          <a:off x="3797300" y="64672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5" name="楕円 74"/>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48441</xdr:rowOff>
    </xdr:to>
    <xdr:cxnSp macro="">
      <xdr:nvCxnSpPr>
        <xdr:cNvPr id="76" name="直線コネクタ 75"/>
        <xdr:cNvCxnSpPr/>
      </xdr:nvCxnSpPr>
      <xdr:spPr>
        <a:xfrm flipV="1">
          <a:off x="2908300" y="651129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7"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100165</xdr:rowOff>
    </xdr:from>
    <xdr:ext cx="405111" cy="259045"/>
    <xdr:sp macro="" textlink="">
      <xdr:nvSpPr>
        <xdr:cNvPr id="78" name="n_2aveValue【図書館】&#10;有形固定資産減価償却率"/>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9" name="n_1main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115769</xdr:rowOff>
    </xdr:from>
    <xdr:ext cx="405111" cy="259045"/>
    <xdr:sp macro="" textlink="">
      <xdr:nvSpPr>
        <xdr:cNvPr id="80" name="n_2mainValue【図書館】&#10;有形固定資産減価償却率"/>
        <xdr:cNvSpPr txBox="1"/>
      </xdr:nvSpPr>
      <xdr:spPr>
        <a:xfrm>
          <a:off x="2705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7"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0" name="フローチャート: 判断 10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16" name="楕円 115"/>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27195</xdr:rowOff>
    </xdr:from>
    <xdr:ext cx="469744" cy="259045"/>
    <xdr:sp macro="" textlink="">
      <xdr:nvSpPr>
        <xdr:cNvPr id="117" name="【図書館】&#10;一人当たり面積該当値テキスト"/>
        <xdr:cNvSpPr txBox="1"/>
      </xdr:nvSpPr>
      <xdr:spPr>
        <a:xfrm>
          <a:off x="10515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18" name="楕円 117"/>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163068</xdr:rowOff>
    </xdr:from>
    <xdr:to>
      <xdr:col>55</xdr:col>
      <xdr:colOff>0</xdr:colOff>
      <xdr:row>40</xdr:row>
      <xdr:rowOff>167640</xdr:rowOff>
    </xdr:to>
    <xdr:cxnSp macro="">
      <xdr:nvCxnSpPr>
        <xdr:cNvPr id="119" name="直線コネクタ 118"/>
        <xdr:cNvCxnSpPr/>
      </xdr:nvCxnSpPr>
      <xdr:spPr>
        <a:xfrm flipV="1">
          <a:off x="9639300" y="702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20" name="楕円 119"/>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762</xdr:rowOff>
    </xdr:to>
    <xdr:cxnSp macro="">
      <xdr:nvCxnSpPr>
        <xdr:cNvPr id="121" name="直線コネクタ 120"/>
        <xdr:cNvCxnSpPr/>
      </xdr:nvCxnSpPr>
      <xdr:spPr>
        <a:xfrm flipV="1">
          <a:off x="8750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22"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23"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24"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25" name="n_2mainValue【図書館】&#10;一人当たり面積"/>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2" name="テキスト ボックス 1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3" name="直線コネクタ 15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4" name="テキスト ボックス 15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5" name="直線コネクタ 15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6" name="テキスト ボックス 15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7" name="直線コネクタ 15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8" name="テキスト ボックス 15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9" name="直線コネクタ 15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0" name="テキスト ボックス 15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64" name="直線コネクタ 163"/>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65"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66" name="直線コネクタ 165"/>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7"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8" name="直線コネクタ 16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69"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70" name="フローチャート: 判断 169"/>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71" name="フローチャート: 判断 170"/>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172" name="フローチャート: 判断 171"/>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3" name="テキスト ボックス 1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154178</xdr:rowOff>
    </xdr:from>
    <xdr:to>
      <xdr:col>24</xdr:col>
      <xdr:colOff>114300</xdr:colOff>
      <xdr:row>83</xdr:row>
      <xdr:rowOff>84328</xdr:rowOff>
    </xdr:to>
    <xdr:sp macro="" textlink="">
      <xdr:nvSpPr>
        <xdr:cNvPr id="178" name="楕円 177"/>
        <xdr:cNvSpPr/>
      </xdr:nvSpPr>
      <xdr:spPr>
        <a:xfrm>
          <a:off x="45847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5605</xdr:rowOff>
    </xdr:from>
    <xdr:ext cx="405111" cy="259045"/>
    <xdr:sp macro="" textlink="">
      <xdr:nvSpPr>
        <xdr:cNvPr id="179" name="【福祉施設】&#10;有形固定資産減価償却率該当値テキスト"/>
        <xdr:cNvSpPr txBox="1"/>
      </xdr:nvSpPr>
      <xdr:spPr>
        <a:xfrm>
          <a:off x="4673600" y="1406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19304</xdr:rowOff>
    </xdr:from>
    <xdr:to>
      <xdr:col>20</xdr:col>
      <xdr:colOff>38100</xdr:colOff>
      <xdr:row>83</xdr:row>
      <xdr:rowOff>120904</xdr:rowOff>
    </xdr:to>
    <xdr:sp macro="" textlink="">
      <xdr:nvSpPr>
        <xdr:cNvPr id="180" name="楕円 179"/>
        <xdr:cNvSpPr/>
      </xdr:nvSpPr>
      <xdr:spPr>
        <a:xfrm>
          <a:off x="3746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33528</xdr:rowOff>
    </xdr:from>
    <xdr:to>
      <xdr:col>24</xdr:col>
      <xdr:colOff>63500</xdr:colOff>
      <xdr:row>83</xdr:row>
      <xdr:rowOff>70104</xdr:rowOff>
    </xdr:to>
    <xdr:cxnSp macro="">
      <xdr:nvCxnSpPr>
        <xdr:cNvPr id="181" name="直線コネクタ 180"/>
        <xdr:cNvCxnSpPr/>
      </xdr:nvCxnSpPr>
      <xdr:spPr>
        <a:xfrm flipV="1">
          <a:off x="3797300" y="1426387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182" name="楕円 181"/>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70104</xdr:rowOff>
    </xdr:from>
    <xdr:to>
      <xdr:col>19</xdr:col>
      <xdr:colOff>177800</xdr:colOff>
      <xdr:row>84</xdr:row>
      <xdr:rowOff>26670</xdr:rowOff>
    </xdr:to>
    <xdr:cxnSp macro="">
      <xdr:nvCxnSpPr>
        <xdr:cNvPr id="183" name="直線コネクタ 182"/>
        <xdr:cNvCxnSpPr/>
      </xdr:nvCxnSpPr>
      <xdr:spPr>
        <a:xfrm flipV="1">
          <a:off x="2908300" y="1430045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109745</xdr:rowOff>
    </xdr:from>
    <xdr:ext cx="405111" cy="259045"/>
    <xdr:sp macro="" textlink="">
      <xdr:nvSpPr>
        <xdr:cNvPr id="184"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98314</xdr:rowOff>
    </xdr:from>
    <xdr:ext cx="405111" cy="259045"/>
    <xdr:sp macro="" textlink="">
      <xdr:nvSpPr>
        <xdr:cNvPr id="185" name="n_2aveValue【福祉施設】&#10;有形固定資産減価償却率"/>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137431</xdr:rowOff>
    </xdr:from>
    <xdr:ext cx="405111" cy="259045"/>
    <xdr:sp macro="" textlink="">
      <xdr:nvSpPr>
        <xdr:cNvPr id="186" name="n_1mainValue【福祉施設】&#10;有形固定資産減価償却率"/>
        <xdr:cNvSpPr txBox="1"/>
      </xdr:nvSpPr>
      <xdr:spPr>
        <a:xfrm>
          <a:off x="3582044" y="1402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93997</xdr:rowOff>
    </xdr:from>
    <xdr:ext cx="405111" cy="259045"/>
    <xdr:sp macro="" textlink="">
      <xdr:nvSpPr>
        <xdr:cNvPr id="187" name="n_2mainValue【福祉施設】&#10;有形固定資産減価償却率"/>
        <xdr:cNvSpPr txBox="1"/>
      </xdr:nvSpPr>
      <xdr:spPr>
        <a:xfrm>
          <a:off x="27057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8" name="正方形/長方形 1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9" name="正方形/長方形 1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0" name="正方形/長方形 1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1" name="正方形/長方形 1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2" name="正方形/長方形 1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3" name="正方形/長方形 1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4" name="正方形/長方形 1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5" name="正方形/長方形 1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6" name="テキスト ボックス 1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7" name="直線コネクタ 1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8" name="直線コネクタ 19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9" name="テキスト ボックス 19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0" name="直線コネクタ 19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1" name="テキスト ボックス 20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2" name="直線コネクタ 20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3" name="テキスト ボックス 20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4" name="直線コネクタ 20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5" name="テキスト ボックス 20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6" name="直線コネクタ 20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7" name="テキスト ボックス 20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8" name="直線コネクタ 20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9" name="テキスト ボックス 20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13" name="直線コネクタ 212"/>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14"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15" name="直線コネクタ 214"/>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16"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17" name="直線コネクタ 216"/>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18"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19" name="フローチャート: 判断 218"/>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20" name="フローチャート: 判断 219"/>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21" name="フローチャート: 判断 220"/>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160382</xdr:rowOff>
    </xdr:from>
    <xdr:to>
      <xdr:col>55</xdr:col>
      <xdr:colOff>50800</xdr:colOff>
      <xdr:row>84</xdr:row>
      <xdr:rowOff>90532</xdr:rowOff>
    </xdr:to>
    <xdr:sp macro="" textlink="">
      <xdr:nvSpPr>
        <xdr:cNvPr id="227" name="楕円 226"/>
        <xdr:cNvSpPr/>
      </xdr:nvSpPr>
      <xdr:spPr>
        <a:xfrm>
          <a:off x="10426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138809</xdr:rowOff>
    </xdr:from>
    <xdr:ext cx="469744" cy="259045"/>
    <xdr:sp macro="" textlink="">
      <xdr:nvSpPr>
        <xdr:cNvPr id="228" name="【福祉施設】&#10;一人当たり面積該当値テキスト"/>
        <xdr:cNvSpPr txBox="1"/>
      </xdr:nvSpPr>
      <xdr:spPr>
        <a:xfrm>
          <a:off x="10515600" y="1436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229" name="楕円 228"/>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39732</xdr:rowOff>
    </xdr:from>
    <xdr:to>
      <xdr:col>55</xdr:col>
      <xdr:colOff>0</xdr:colOff>
      <xdr:row>84</xdr:row>
      <xdr:rowOff>49530</xdr:rowOff>
    </xdr:to>
    <xdr:cxnSp macro="">
      <xdr:nvCxnSpPr>
        <xdr:cNvPr id="230" name="直線コネクタ 229"/>
        <xdr:cNvCxnSpPr/>
      </xdr:nvCxnSpPr>
      <xdr:spPr>
        <a:xfrm flipV="1">
          <a:off x="9639300" y="1444153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62412</xdr:rowOff>
    </xdr:from>
    <xdr:to>
      <xdr:col>46</xdr:col>
      <xdr:colOff>38100</xdr:colOff>
      <xdr:row>85</xdr:row>
      <xdr:rowOff>164012</xdr:rowOff>
    </xdr:to>
    <xdr:sp macro="" textlink="">
      <xdr:nvSpPr>
        <xdr:cNvPr id="231" name="楕円 230"/>
        <xdr:cNvSpPr/>
      </xdr:nvSpPr>
      <xdr:spPr>
        <a:xfrm>
          <a:off x="8699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85</xdr:row>
      <xdr:rowOff>113212</xdr:rowOff>
    </xdr:to>
    <xdr:cxnSp macro="">
      <xdr:nvCxnSpPr>
        <xdr:cNvPr id="232" name="直線コネクタ 231"/>
        <xdr:cNvCxnSpPr/>
      </xdr:nvCxnSpPr>
      <xdr:spPr>
        <a:xfrm flipV="1">
          <a:off x="8750300" y="1445133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119215</xdr:rowOff>
    </xdr:from>
    <xdr:ext cx="469744" cy="259045"/>
    <xdr:sp macro="" textlink="">
      <xdr:nvSpPr>
        <xdr:cNvPr id="233"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234"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116857</xdr:rowOff>
    </xdr:from>
    <xdr:ext cx="469744" cy="259045"/>
    <xdr:sp macro="" textlink="">
      <xdr:nvSpPr>
        <xdr:cNvPr id="235" name="n_1main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155139</xdr:rowOff>
    </xdr:from>
    <xdr:ext cx="469744" cy="259045"/>
    <xdr:sp macro="" textlink="">
      <xdr:nvSpPr>
        <xdr:cNvPr id="236" name="n_2mainValue【福祉施設】&#10;一人当たり面積"/>
        <xdr:cNvSpPr txBox="1"/>
      </xdr:nvSpPr>
      <xdr:spPr>
        <a:xfrm>
          <a:off x="8515427" y="147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3" name="テキスト ボックス 2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4" name="直線コネクタ 2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5" name="テキスト ボックス 2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6" name="直線コネクタ 2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7" name="テキスト ボックス 2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8" name="直線コネクタ 2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9" name="テキスト ボックス 2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0" name="直線コネクタ 2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1" name="テキスト ボックス 2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2" name="直線コネクタ 2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3" name="テキスト ボックス 2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277" name="直線コネクタ 276"/>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278"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279" name="直線コネクタ 278"/>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280"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281" name="直線コネクタ 280"/>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282"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283" name="フローチャート: 判断 282"/>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284" name="フローチャート: 判断 283"/>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285" name="フローチャート: 判断 28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6" name="テキスト ボックス 2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291" name="楕円 290"/>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292" name="【一般廃棄物処理施設】&#10;有形固定資産減価償却率該当値テキスト"/>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164465</xdr:rowOff>
    </xdr:from>
    <xdr:to>
      <xdr:col>81</xdr:col>
      <xdr:colOff>101600</xdr:colOff>
      <xdr:row>36</xdr:row>
      <xdr:rowOff>94615</xdr:rowOff>
    </xdr:to>
    <xdr:sp macro="" textlink="">
      <xdr:nvSpPr>
        <xdr:cNvPr id="293" name="楕円 292"/>
        <xdr:cNvSpPr/>
      </xdr:nvSpPr>
      <xdr:spPr>
        <a:xfrm>
          <a:off x="1543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43815</xdr:rowOff>
    </xdr:to>
    <xdr:cxnSp macro="">
      <xdr:nvCxnSpPr>
        <xdr:cNvPr id="294" name="直線コネクタ 293"/>
        <xdr:cNvCxnSpPr/>
      </xdr:nvCxnSpPr>
      <xdr:spPr>
        <a:xfrm flipV="1">
          <a:off x="15481300" y="61969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295" name="楕円 294"/>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36</xdr:row>
      <xdr:rowOff>43815</xdr:rowOff>
    </xdr:to>
    <xdr:cxnSp macro="">
      <xdr:nvCxnSpPr>
        <xdr:cNvPr id="296" name="直線コネクタ 295"/>
        <xdr:cNvCxnSpPr/>
      </xdr:nvCxnSpPr>
      <xdr:spPr>
        <a:xfrm>
          <a:off x="14592300" y="61302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70502</xdr:rowOff>
    </xdr:from>
    <xdr:ext cx="405111" cy="259045"/>
    <xdr:sp macro="" textlink="">
      <xdr:nvSpPr>
        <xdr:cNvPr id="297" name="n_1aveValue【一般廃棄物処理施設】&#10;有形固定資産減価償却率"/>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298" name="n_2aveValue【一般廃棄物処理施設】&#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111142</xdr:rowOff>
    </xdr:from>
    <xdr:ext cx="405111" cy="259045"/>
    <xdr:sp macro="" textlink="">
      <xdr:nvSpPr>
        <xdr:cNvPr id="299" name="n_1mainValue【一般廃棄物処理施設】&#10;有形固定資産減価償却率"/>
        <xdr:cNvSpPr txBox="1"/>
      </xdr:nvSpPr>
      <xdr:spPr>
        <a:xfrm>
          <a:off x="1526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300" name="n_2mainValue【一般廃棄物処理施設】&#10;有形固定資産減価償却率"/>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9" name="テキスト ボックス 3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0" name="直線コネクタ 3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1" name="直線コネクタ 3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2" name="テキスト ボックス 3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3" name="直線コネクタ 3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4" name="テキスト ボックス 3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5" name="直線コネクタ 3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6" name="テキスト ボックス 3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7" name="直線コネクタ 3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8" name="テキスト ボックス 3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0" name="テキスト ボックス 3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22" name="直線コネクタ 321"/>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23"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24" name="直線コネクタ 323"/>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25"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26" name="直線コネクタ 325"/>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27"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28" name="フローチャート: 判断 327"/>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29" name="フローチャート: 判断 328"/>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167406</xdr:rowOff>
    </xdr:from>
    <xdr:to>
      <xdr:col>107</xdr:col>
      <xdr:colOff>101600</xdr:colOff>
      <xdr:row>39</xdr:row>
      <xdr:rowOff>97556</xdr:rowOff>
    </xdr:to>
    <xdr:sp macro="" textlink="">
      <xdr:nvSpPr>
        <xdr:cNvPr id="330" name="フローチャート: 判断 329"/>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59640</xdr:rowOff>
    </xdr:from>
    <xdr:to>
      <xdr:col>116</xdr:col>
      <xdr:colOff>114300</xdr:colOff>
      <xdr:row>33</xdr:row>
      <xdr:rowOff>161240</xdr:rowOff>
    </xdr:to>
    <xdr:sp macro="" textlink="">
      <xdr:nvSpPr>
        <xdr:cNvPr id="336" name="楕円 335"/>
        <xdr:cNvSpPr/>
      </xdr:nvSpPr>
      <xdr:spPr>
        <a:xfrm>
          <a:off x="22110700" y="57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12667</xdr:rowOff>
    </xdr:from>
    <xdr:ext cx="599010" cy="259045"/>
    <xdr:sp macro="" textlink="">
      <xdr:nvSpPr>
        <xdr:cNvPr id="337" name="【一般廃棄物処理施設】&#10;一人当たり有形固定資産（償却資産）額該当値テキスト"/>
        <xdr:cNvSpPr txBox="1"/>
      </xdr:nvSpPr>
      <xdr:spPr>
        <a:xfrm>
          <a:off x="22199600" y="567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97263</xdr:rowOff>
    </xdr:from>
    <xdr:to>
      <xdr:col>112</xdr:col>
      <xdr:colOff>38100</xdr:colOff>
      <xdr:row>36</xdr:row>
      <xdr:rowOff>27413</xdr:rowOff>
    </xdr:to>
    <xdr:sp macro="" textlink="">
      <xdr:nvSpPr>
        <xdr:cNvPr id="338" name="楕円 337"/>
        <xdr:cNvSpPr/>
      </xdr:nvSpPr>
      <xdr:spPr>
        <a:xfrm>
          <a:off x="21272500" y="60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110440</xdr:rowOff>
    </xdr:from>
    <xdr:to>
      <xdr:col>116</xdr:col>
      <xdr:colOff>63500</xdr:colOff>
      <xdr:row>35</xdr:row>
      <xdr:rowOff>148063</xdr:rowOff>
    </xdr:to>
    <xdr:cxnSp macro="">
      <xdr:nvCxnSpPr>
        <xdr:cNvPr id="339" name="直線コネクタ 338"/>
        <xdr:cNvCxnSpPr/>
      </xdr:nvCxnSpPr>
      <xdr:spPr>
        <a:xfrm flipV="1">
          <a:off x="21323300" y="5768290"/>
          <a:ext cx="838200" cy="38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142535</xdr:rowOff>
    </xdr:from>
    <xdr:to>
      <xdr:col>107</xdr:col>
      <xdr:colOff>101600</xdr:colOff>
      <xdr:row>38</xdr:row>
      <xdr:rowOff>72685</xdr:rowOff>
    </xdr:to>
    <xdr:sp macro="" textlink="">
      <xdr:nvSpPr>
        <xdr:cNvPr id="340" name="楕円 339"/>
        <xdr:cNvSpPr/>
      </xdr:nvSpPr>
      <xdr:spPr>
        <a:xfrm>
          <a:off x="20383500" y="64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148063</xdr:rowOff>
    </xdr:from>
    <xdr:to>
      <xdr:col>111</xdr:col>
      <xdr:colOff>177800</xdr:colOff>
      <xdr:row>38</xdr:row>
      <xdr:rowOff>21885</xdr:rowOff>
    </xdr:to>
    <xdr:cxnSp macro="">
      <xdr:nvCxnSpPr>
        <xdr:cNvPr id="341" name="直線コネクタ 340"/>
        <xdr:cNvCxnSpPr/>
      </xdr:nvCxnSpPr>
      <xdr:spPr>
        <a:xfrm flipV="1">
          <a:off x="20434300" y="6148813"/>
          <a:ext cx="889000" cy="3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168112</xdr:rowOff>
    </xdr:from>
    <xdr:ext cx="599010" cy="259045"/>
    <xdr:sp macro="" textlink="">
      <xdr:nvSpPr>
        <xdr:cNvPr id="342" name="n_1aveValue【一般廃棄物処理施設】&#10;一人当たり有形固定資産（償却資産）額"/>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88683</xdr:rowOff>
    </xdr:from>
    <xdr:ext cx="534377" cy="259045"/>
    <xdr:sp macro="" textlink="">
      <xdr:nvSpPr>
        <xdr:cNvPr id="343" name="n_2aveValue【一般廃棄物処理施設】&#10;一人当たり有形固定資産（償却資産）額"/>
        <xdr:cNvSpPr txBox="1"/>
      </xdr:nvSpPr>
      <xdr:spPr>
        <a:xfrm>
          <a:off x="20167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43940</xdr:rowOff>
    </xdr:from>
    <xdr:ext cx="599010" cy="259045"/>
    <xdr:sp macro="" textlink="">
      <xdr:nvSpPr>
        <xdr:cNvPr id="344" name="n_1mainValue【一般廃棄物処理施設】&#10;一人当たり有形固定資産（償却資産）額"/>
        <xdr:cNvSpPr txBox="1"/>
      </xdr:nvSpPr>
      <xdr:spPr>
        <a:xfrm>
          <a:off x="21011095" y="58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89212</xdr:rowOff>
    </xdr:from>
    <xdr:ext cx="599010" cy="259045"/>
    <xdr:sp macro="" textlink="">
      <xdr:nvSpPr>
        <xdr:cNvPr id="345" name="n_2mainValue【一般廃棄物処理施設】&#10;一人当たり有形固定資産（償却資産）額"/>
        <xdr:cNvSpPr txBox="1"/>
      </xdr:nvSpPr>
      <xdr:spPr>
        <a:xfrm>
          <a:off x="20134795" y="626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7" name="直線コネクタ 3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8" name="テキスト ボックス 3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9" name="直線コネクタ 3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0" name="テキスト ボックス 3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1" name="直線コネクタ 3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2" name="テキスト ボックス 3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3" name="直線コネクタ 3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64" name="テキスト ボックス 363"/>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368" name="直線コネクタ 367"/>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369"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370" name="直線コネクタ 369"/>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371"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372" name="直線コネクタ 371"/>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373"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374" name="フローチャート: 判断 373"/>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375" name="フローチャート: 判断 374"/>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102362</xdr:rowOff>
    </xdr:from>
    <xdr:to>
      <xdr:col>76</xdr:col>
      <xdr:colOff>165100</xdr:colOff>
      <xdr:row>64</xdr:row>
      <xdr:rowOff>32512</xdr:rowOff>
    </xdr:to>
    <xdr:sp macro="" textlink="">
      <xdr:nvSpPr>
        <xdr:cNvPr id="376" name="フローチャート: 判断 375"/>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84074</xdr:rowOff>
    </xdr:from>
    <xdr:to>
      <xdr:col>85</xdr:col>
      <xdr:colOff>177800</xdr:colOff>
      <xdr:row>59</xdr:row>
      <xdr:rowOff>14224</xdr:rowOff>
    </xdr:to>
    <xdr:sp macro="" textlink="">
      <xdr:nvSpPr>
        <xdr:cNvPr id="382" name="楕円 381"/>
        <xdr:cNvSpPr/>
      </xdr:nvSpPr>
      <xdr:spPr>
        <a:xfrm>
          <a:off x="162687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106951</xdr:rowOff>
    </xdr:from>
    <xdr:ext cx="405111" cy="259045"/>
    <xdr:sp macro="" textlink="">
      <xdr:nvSpPr>
        <xdr:cNvPr id="383" name="【保健センター・保健所】&#10;有形固定資産減価償却率該当値テキスト"/>
        <xdr:cNvSpPr txBox="1"/>
      </xdr:nvSpPr>
      <xdr:spPr>
        <a:xfrm>
          <a:off x="16357600" y="987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384" name="楕円 383"/>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134874</xdr:rowOff>
    </xdr:from>
    <xdr:to>
      <xdr:col>85</xdr:col>
      <xdr:colOff>127000</xdr:colOff>
      <xdr:row>59</xdr:row>
      <xdr:rowOff>137160</xdr:rowOff>
    </xdr:to>
    <xdr:cxnSp macro="">
      <xdr:nvCxnSpPr>
        <xdr:cNvPr id="385" name="直線コネクタ 384"/>
        <xdr:cNvCxnSpPr/>
      </xdr:nvCxnSpPr>
      <xdr:spPr>
        <a:xfrm flipV="1">
          <a:off x="15481300" y="1007897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72644</xdr:rowOff>
    </xdr:from>
    <xdr:to>
      <xdr:col>76</xdr:col>
      <xdr:colOff>165100</xdr:colOff>
      <xdr:row>60</xdr:row>
      <xdr:rowOff>2794</xdr:rowOff>
    </xdr:to>
    <xdr:sp macro="" textlink="">
      <xdr:nvSpPr>
        <xdr:cNvPr id="386" name="楕円 385"/>
        <xdr:cNvSpPr/>
      </xdr:nvSpPr>
      <xdr:spPr>
        <a:xfrm>
          <a:off x="14541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123444</xdr:rowOff>
    </xdr:from>
    <xdr:to>
      <xdr:col>81</xdr:col>
      <xdr:colOff>50800</xdr:colOff>
      <xdr:row>59</xdr:row>
      <xdr:rowOff>137160</xdr:rowOff>
    </xdr:to>
    <xdr:cxnSp macro="">
      <xdr:nvCxnSpPr>
        <xdr:cNvPr id="387" name="直線コネクタ 386"/>
        <xdr:cNvCxnSpPr/>
      </xdr:nvCxnSpPr>
      <xdr:spPr>
        <a:xfrm>
          <a:off x="14592300" y="102389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108221</xdr:rowOff>
    </xdr:from>
    <xdr:ext cx="405111" cy="259045"/>
    <xdr:sp macro="" textlink="">
      <xdr:nvSpPr>
        <xdr:cNvPr id="388"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23639</xdr:rowOff>
    </xdr:from>
    <xdr:ext cx="405111" cy="259045"/>
    <xdr:sp macro="" textlink="">
      <xdr:nvSpPr>
        <xdr:cNvPr id="389" name="n_2aveValue【保健センター・保健所】&#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390" name="n_1main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19321</xdr:rowOff>
    </xdr:from>
    <xdr:ext cx="405111" cy="259045"/>
    <xdr:sp macro="" textlink="">
      <xdr:nvSpPr>
        <xdr:cNvPr id="391" name="n_2mainValue【保健センター・保健所】&#10;有形固定資産減価償却率"/>
        <xdr:cNvSpPr txBox="1"/>
      </xdr:nvSpPr>
      <xdr:spPr>
        <a:xfrm>
          <a:off x="14389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13" name="直線コネクタ 412"/>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1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15" name="直線コネクタ 41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16"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17" name="直線コネクタ 416"/>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18" name="【保健センター・保健所】&#10;一人当たり面積平均値テキスト"/>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19" name="フローチャート: 判断 418"/>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20" name="フローチャート: 判断 419"/>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421" name="フローチャート: 判断 420"/>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168656</xdr:rowOff>
    </xdr:from>
    <xdr:to>
      <xdr:col>116</xdr:col>
      <xdr:colOff>114300</xdr:colOff>
      <xdr:row>62</xdr:row>
      <xdr:rowOff>98806</xdr:rowOff>
    </xdr:to>
    <xdr:sp macro="" textlink="">
      <xdr:nvSpPr>
        <xdr:cNvPr id="427" name="楕円 426"/>
        <xdr:cNvSpPr/>
      </xdr:nvSpPr>
      <xdr:spPr>
        <a:xfrm>
          <a:off x="221107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147083</xdr:rowOff>
    </xdr:from>
    <xdr:ext cx="469744" cy="259045"/>
    <xdr:sp macro="" textlink="">
      <xdr:nvSpPr>
        <xdr:cNvPr id="428" name="【保健センター・保健所】&#10;一人当たり面積該当値テキスト"/>
        <xdr:cNvSpPr txBox="1"/>
      </xdr:nvSpPr>
      <xdr:spPr>
        <a:xfrm>
          <a:off x="22199600"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429" name="楕円 428"/>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62</xdr:row>
      <xdr:rowOff>48006</xdr:rowOff>
    </xdr:to>
    <xdr:cxnSp macro="">
      <xdr:nvCxnSpPr>
        <xdr:cNvPr id="430" name="直線コネクタ 429"/>
        <xdr:cNvCxnSpPr/>
      </xdr:nvCxnSpPr>
      <xdr:spPr>
        <a:xfrm>
          <a:off x="21323300" y="1060704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431" name="楕円 430"/>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157734</xdr:rowOff>
    </xdr:to>
    <xdr:cxnSp macro="">
      <xdr:nvCxnSpPr>
        <xdr:cNvPr id="432" name="直線コネクタ 431"/>
        <xdr:cNvCxnSpPr/>
      </xdr:nvCxnSpPr>
      <xdr:spPr>
        <a:xfrm flipV="1">
          <a:off x="20434300" y="10607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85361</xdr:rowOff>
    </xdr:from>
    <xdr:ext cx="469744" cy="259045"/>
    <xdr:sp macro="" textlink="">
      <xdr:nvSpPr>
        <xdr:cNvPr id="433" name="n_1aveValue【保健センター・保健所】&#10;一人当たり面積"/>
        <xdr:cNvSpPr txBox="1"/>
      </xdr:nvSpPr>
      <xdr:spPr>
        <a:xfrm>
          <a:off x="21075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112793</xdr:rowOff>
    </xdr:from>
    <xdr:ext cx="469744" cy="259045"/>
    <xdr:sp macro="" textlink="">
      <xdr:nvSpPr>
        <xdr:cNvPr id="434" name="n_2aveValue【保健センター・保健所】&#10;一人当たり面積"/>
        <xdr:cNvSpPr txBox="1"/>
      </xdr:nvSpPr>
      <xdr:spPr>
        <a:xfrm>
          <a:off x="20199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435" name="n_1main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53611</xdr:rowOff>
    </xdr:from>
    <xdr:ext cx="469744" cy="259045"/>
    <xdr:sp macro="" textlink="">
      <xdr:nvSpPr>
        <xdr:cNvPr id="436" name="n_2mainValue【保健センター・保健所】&#10;一人当たり面積"/>
        <xdr:cNvSpPr txBox="1"/>
      </xdr:nvSpPr>
      <xdr:spPr>
        <a:xfrm>
          <a:off x="20199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61" name="直線コネクタ 460"/>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62"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63" name="直線コネクタ 462"/>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5" name="直線コネクタ 46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66"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67" name="フローチャート: 判断 466"/>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68" name="フローチャート: 判断 467"/>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69" name="フローチャート: 判断 46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75" name="楕円 474"/>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476" name="【消防施設】&#10;有形固定資産減価償却率該当値テキスト"/>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477" name="楕円 476"/>
        <xdr:cNvSpPr/>
      </xdr:nvSpPr>
      <xdr:spPr>
        <a:xfrm>
          <a:off x="1543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30480</xdr:rowOff>
    </xdr:to>
    <xdr:cxnSp macro="">
      <xdr:nvCxnSpPr>
        <xdr:cNvPr id="478" name="直線コネクタ 477"/>
        <xdr:cNvCxnSpPr/>
      </xdr:nvCxnSpPr>
      <xdr:spPr>
        <a:xfrm flipV="1">
          <a:off x="15481300" y="139045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149225</xdr:rowOff>
    </xdr:from>
    <xdr:to>
      <xdr:col>76</xdr:col>
      <xdr:colOff>165100</xdr:colOff>
      <xdr:row>79</xdr:row>
      <xdr:rowOff>79375</xdr:rowOff>
    </xdr:to>
    <xdr:sp macro="" textlink="">
      <xdr:nvSpPr>
        <xdr:cNvPr id="479" name="楕円 478"/>
        <xdr:cNvSpPr/>
      </xdr:nvSpPr>
      <xdr:spPr>
        <a:xfrm>
          <a:off x="14541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28575</xdr:rowOff>
    </xdr:from>
    <xdr:to>
      <xdr:col>81</xdr:col>
      <xdr:colOff>50800</xdr:colOff>
      <xdr:row>81</xdr:row>
      <xdr:rowOff>30480</xdr:rowOff>
    </xdr:to>
    <xdr:cxnSp macro="">
      <xdr:nvCxnSpPr>
        <xdr:cNvPr id="480" name="直線コネクタ 479"/>
        <xdr:cNvCxnSpPr/>
      </xdr:nvCxnSpPr>
      <xdr:spPr>
        <a:xfrm>
          <a:off x="14592300" y="1357312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481"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82"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483" name="n_1mainValue【消防施設】&#10;有形固定資産減価償却率"/>
        <xdr:cNvSpPr txBox="1"/>
      </xdr:nvSpPr>
      <xdr:spPr>
        <a:xfrm>
          <a:off x="15266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95902</xdr:rowOff>
    </xdr:from>
    <xdr:ext cx="405111" cy="259045"/>
    <xdr:sp macro="" textlink="">
      <xdr:nvSpPr>
        <xdr:cNvPr id="484" name="n_2mainValue【消防施設】&#10;有形固定資産減価償却率"/>
        <xdr:cNvSpPr txBox="1"/>
      </xdr:nvSpPr>
      <xdr:spPr>
        <a:xfrm>
          <a:off x="14389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08" name="直線コネクタ 507"/>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9"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0" name="直線コネクタ 509"/>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11"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12" name="直線コネクタ 511"/>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13"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14" name="フローチャート: 判断 513"/>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15" name="フローチャート: 判断 514"/>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16" name="フローチャート: 判断 51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67311</xdr:rowOff>
    </xdr:from>
    <xdr:to>
      <xdr:col>116</xdr:col>
      <xdr:colOff>114300</xdr:colOff>
      <xdr:row>82</xdr:row>
      <xdr:rowOff>168911</xdr:rowOff>
    </xdr:to>
    <xdr:sp macro="" textlink="">
      <xdr:nvSpPr>
        <xdr:cNvPr id="522" name="楕円 521"/>
        <xdr:cNvSpPr/>
      </xdr:nvSpPr>
      <xdr:spPr>
        <a:xfrm>
          <a:off x="22110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90188</xdr:rowOff>
    </xdr:from>
    <xdr:ext cx="469744" cy="259045"/>
    <xdr:sp macro="" textlink="">
      <xdr:nvSpPr>
        <xdr:cNvPr id="523" name="【消防施設】&#10;一人当たり面積該当値テキスト"/>
        <xdr:cNvSpPr txBox="1"/>
      </xdr:nvSpPr>
      <xdr:spPr>
        <a:xfrm>
          <a:off x="22199600"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524" name="楕円 523"/>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118111</xdr:rowOff>
    </xdr:from>
    <xdr:to>
      <xdr:col>116</xdr:col>
      <xdr:colOff>63500</xdr:colOff>
      <xdr:row>82</xdr:row>
      <xdr:rowOff>129539</xdr:rowOff>
    </xdr:to>
    <xdr:cxnSp macro="">
      <xdr:nvCxnSpPr>
        <xdr:cNvPr id="525" name="直線コネクタ 524"/>
        <xdr:cNvCxnSpPr/>
      </xdr:nvCxnSpPr>
      <xdr:spPr>
        <a:xfrm flipV="1">
          <a:off x="21323300" y="141770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21589</xdr:rowOff>
    </xdr:from>
    <xdr:to>
      <xdr:col>107</xdr:col>
      <xdr:colOff>101600</xdr:colOff>
      <xdr:row>84</xdr:row>
      <xdr:rowOff>123189</xdr:rowOff>
    </xdr:to>
    <xdr:sp macro="" textlink="">
      <xdr:nvSpPr>
        <xdr:cNvPr id="526" name="楕円 525"/>
        <xdr:cNvSpPr/>
      </xdr:nvSpPr>
      <xdr:spPr>
        <a:xfrm>
          <a:off x="2038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84</xdr:row>
      <xdr:rowOff>72389</xdr:rowOff>
    </xdr:to>
    <xdr:cxnSp macro="">
      <xdr:nvCxnSpPr>
        <xdr:cNvPr id="527" name="直線コネクタ 526"/>
        <xdr:cNvCxnSpPr/>
      </xdr:nvCxnSpPr>
      <xdr:spPr>
        <a:xfrm flipV="1">
          <a:off x="20434300" y="141884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26688</xdr:rowOff>
    </xdr:from>
    <xdr:ext cx="469744" cy="259045"/>
    <xdr:sp macro="" textlink="">
      <xdr:nvSpPr>
        <xdr:cNvPr id="528"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2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530" name="n_1main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531" name="n_2main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2" name="直線コネクタ 5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3" name="テキスト ボックス 5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4" name="直線コネクタ 5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5" name="テキスト ボックス 5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6" name="直線コネクタ 5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7" name="テキスト ボックス 5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8" name="直線コネクタ 5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9" name="テキスト ボックス 5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0" name="直線コネクタ 5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1" name="テキスト ボックス 5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2" name="直線コネクタ 5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3" name="テキスト ボックス 5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7" name="直線コネクタ 556"/>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58"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59" name="直線コネクタ 55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1" name="直線コネクタ 5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562" name="【庁舎】&#10;有形固定資産減価償却率平均値テキスト"/>
        <xdr:cNvSpPr txBox="1"/>
      </xdr:nvSpPr>
      <xdr:spPr>
        <a:xfrm>
          <a:off x="16357600" y="17603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63" name="フローチャート: 判断 562"/>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64" name="フローチャート: 判断 563"/>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565" name="フローチャート: 判断 564"/>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571" name="楕円 570"/>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340478" cy="259045"/>
    <xdr:sp macro="" textlink="">
      <xdr:nvSpPr>
        <xdr:cNvPr id="572" name="【庁舎】&#10;有形固定資産減価償却率該当値テキスト"/>
        <xdr:cNvSpPr txBox="1"/>
      </xdr:nvSpPr>
      <xdr:spPr>
        <a:xfrm>
          <a:off x="16357600" y="18499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xdr:rowOff>
    </xdr:from>
    <xdr:to>
      <xdr:col>81</xdr:col>
      <xdr:colOff>101600</xdr:colOff>
      <xdr:row>101</xdr:row>
      <xdr:rowOff>110671</xdr:rowOff>
    </xdr:to>
    <xdr:sp macro="" textlink="">
      <xdr:nvSpPr>
        <xdr:cNvPr id="573" name="楕円 572"/>
        <xdr:cNvSpPr/>
      </xdr:nvSpPr>
      <xdr:spPr>
        <a:xfrm>
          <a:off x="15430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59871</xdr:rowOff>
    </xdr:from>
    <xdr:to>
      <xdr:col>85</xdr:col>
      <xdr:colOff>127000</xdr:colOff>
      <xdr:row>108</xdr:row>
      <xdr:rowOff>118655</xdr:rowOff>
    </xdr:to>
    <xdr:cxnSp macro="">
      <xdr:nvCxnSpPr>
        <xdr:cNvPr id="574" name="直線コネクタ 573"/>
        <xdr:cNvCxnSpPr/>
      </xdr:nvCxnSpPr>
      <xdr:spPr>
        <a:xfrm>
          <a:off x="15481300" y="17376321"/>
          <a:ext cx="838200" cy="12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575" name="楕円 574"/>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59871</xdr:rowOff>
    </xdr:from>
    <xdr:to>
      <xdr:col>81</xdr:col>
      <xdr:colOff>50800</xdr:colOff>
      <xdr:row>101</xdr:row>
      <xdr:rowOff>110489</xdr:rowOff>
    </xdr:to>
    <xdr:cxnSp macro="">
      <xdr:nvCxnSpPr>
        <xdr:cNvPr id="576" name="直線コネクタ 575"/>
        <xdr:cNvCxnSpPr/>
      </xdr:nvCxnSpPr>
      <xdr:spPr>
        <a:xfrm flipV="1">
          <a:off x="14592300" y="173763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577"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578"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127198</xdr:rowOff>
    </xdr:from>
    <xdr:ext cx="405111" cy="259045"/>
    <xdr:sp macro="" textlink="">
      <xdr:nvSpPr>
        <xdr:cNvPr id="579" name="n_1mainValue【庁舎】&#10;有形固定資産減価償却率"/>
        <xdr:cNvSpPr txBox="1"/>
      </xdr:nvSpPr>
      <xdr:spPr>
        <a:xfrm>
          <a:off x="152660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580" name="n_2mainValue【庁舎】&#10;有形固定資産減価償却率"/>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06" name="直線コネクタ 605"/>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07"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08" name="直線コネクタ 607"/>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09"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10" name="直線コネクタ 609"/>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11"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12" name="フローチャート: 判断 611"/>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13" name="フローチャート: 判断 612"/>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614" name="フローチャート: 判断 613"/>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65132</xdr:rowOff>
    </xdr:from>
    <xdr:to>
      <xdr:col>116</xdr:col>
      <xdr:colOff>114300</xdr:colOff>
      <xdr:row>105</xdr:row>
      <xdr:rowOff>166732</xdr:rowOff>
    </xdr:to>
    <xdr:sp macro="" textlink="">
      <xdr:nvSpPr>
        <xdr:cNvPr id="620" name="楕円 619"/>
        <xdr:cNvSpPr/>
      </xdr:nvSpPr>
      <xdr:spPr>
        <a:xfrm>
          <a:off x="22110700" y="180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88009</xdr:rowOff>
    </xdr:from>
    <xdr:ext cx="469744" cy="259045"/>
    <xdr:sp macro="" textlink="">
      <xdr:nvSpPr>
        <xdr:cNvPr id="621" name="【庁舎】&#10;一人当たり面積該当値テキスト"/>
        <xdr:cNvSpPr txBox="1"/>
      </xdr:nvSpPr>
      <xdr:spPr>
        <a:xfrm>
          <a:off x="22199600"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151674</xdr:rowOff>
    </xdr:from>
    <xdr:to>
      <xdr:col>112</xdr:col>
      <xdr:colOff>38100</xdr:colOff>
      <xdr:row>107</xdr:row>
      <xdr:rowOff>81824</xdr:rowOff>
    </xdr:to>
    <xdr:sp macro="" textlink="">
      <xdr:nvSpPr>
        <xdr:cNvPr id="622" name="楕円 621"/>
        <xdr:cNvSpPr/>
      </xdr:nvSpPr>
      <xdr:spPr>
        <a:xfrm>
          <a:off x="21272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115932</xdr:rowOff>
    </xdr:from>
    <xdr:to>
      <xdr:col>116</xdr:col>
      <xdr:colOff>63500</xdr:colOff>
      <xdr:row>107</xdr:row>
      <xdr:rowOff>31024</xdr:rowOff>
    </xdr:to>
    <xdr:cxnSp macro="">
      <xdr:nvCxnSpPr>
        <xdr:cNvPr id="623" name="直線コネクタ 622"/>
        <xdr:cNvCxnSpPr/>
      </xdr:nvCxnSpPr>
      <xdr:spPr>
        <a:xfrm flipV="1">
          <a:off x="21323300" y="18118182"/>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24" name="楕円 623"/>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31024</xdr:rowOff>
    </xdr:from>
    <xdr:to>
      <xdr:col>111</xdr:col>
      <xdr:colOff>177800</xdr:colOff>
      <xdr:row>107</xdr:row>
      <xdr:rowOff>41911</xdr:rowOff>
    </xdr:to>
    <xdr:cxnSp macro="">
      <xdr:nvCxnSpPr>
        <xdr:cNvPr id="625" name="直線コネクタ 624"/>
        <xdr:cNvCxnSpPr/>
      </xdr:nvCxnSpPr>
      <xdr:spPr>
        <a:xfrm flipV="1">
          <a:off x="20434300" y="18376174"/>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626"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627"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72951</xdr:rowOff>
    </xdr:from>
    <xdr:ext cx="469744" cy="259045"/>
    <xdr:sp macro="" textlink="">
      <xdr:nvSpPr>
        <xdr:cNvPr id="628" name="n_1mainValue【庁舎】&#10;一人当たり面積"/>
        <xdr:cNvSpPr txBox="1"/>
      </xdr:nvSpPr>
      <xdr:spPr>
        <a:xfrm>
          <a:off x="21075727"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29"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一般廃棄物処理施設と保健センターが類似団体より大幅に老朽化している。現在のところ大規模改修の計画はなく個別の修繕により施設の延命化を行っているところである。</a:t>
          </a:r>
          <a:endParaRPr lang="ja-JP" altLang="ja-JP" sz="1300">
            <a:effectLst/>
          </a:endParaRPr>
        </a:p>
        <a:p>
          <a:r>
            <a:rPr kumimoji="1" lang="ja-JP" altLang="ja-JP" sz="1300">
              <a:solidFill>
                <a:schemeClr val="dk1"/>
              </a:solidFill>
              <a:effectLst/>
              <a:latin typeface="+mn-lt"/>
              <a:ea typeface="+mn-ea"/>
              <a:cs typeface="+mn-cs"/>
            </a:rPr>
            <a:t>消防施設の老朽化対策については、消防屯所の津波浸水区域から高台への移転を順次行っているところであり、将来的には解消される見込である。</a:t>
          </a:r>
          <a:endParaRPr lang="ja-JP" altLang="ja-JP" sz="1300">
            <a:effectLst/>
          </a:endParaRPr>
        </a:p>
        <a:p>
          <a:r>
            <a:rPr kumimoji="1" lang="ja-JP" altLang="ja-JP" sz="1300">
              <a:solidFill>
                <a:schemeClr val="dk1"/>
              </a:solidFill>
              <a:effectLst/>
              <a:latin typeface="+mn-lt"/>
              <a:ea typeface="+mn-ea"/>
              <a:cs typeface="+mn-cs"/>
            </a:rPr>
            <a:t>老朽化対策として個別計画を策定し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計画的に修繕・改修を行っていく必要がある。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11,390
11,281
188.59
12,722,412
12,552,678
112,685
5,071,931
14,022,141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少子高齢化に伴う生産年齢人口の減少や、農業・漁業など一次産業の所得落ち込みにより、類似団体の平均を下回る状況が続いている。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月に策定した「黒潮町まち・ひと・しごと創生戦略」により、人口減少の克服と地方創生を実現するため、各種施策を行ってきたが、今後、さらなる事業を推進するため、平成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年度から「黒潮町総合戦略」により、町の施策を推進し、財政基盤の強化に努めていく。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維持補修費（し尿処理施設の修繕料）の減などにより、経常収支比率が、直近に近い数値を示す結果となった。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交付税が合併算定替から一本算定への移行期間に入ったことにより縮減を始めていることから、分母である経常一般財源についても減少しているが、以然として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今後も引き続き、歳出削減等の取り組みに努め、行財政構造の改革を推進し、経常経費削減を図っていく必要がある。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159113</xdr:rowOff>
    </xdr:from>
    <xdr:to>
      <xdr:col>23</xdr:col>
      <xdr:colOff>133350</xdr:colOff>
      <xdr:row>64</xdr:row>
      <xdr:rowOff>166915</xdr:rowOff>
    </xdr:to>
    <xdr:cxnSp macro="">
      <xdr:nvCxnSpPr>
        <xdr:cNvPr id="136" name="直線コネクタ 135"/>
        <xdr:cNvCxnSpPr/>
      </xdr:nvCxnSpPr>
      <xdr:spPr>
        <a:xfrm flipV="1">
          <a:off x="4114800" y="10960463"/>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21227</xdr:rowOff>
    </xdr:from>
    <xdr:to>
      <xdr:col>19</xdr:col>
      <xdr:colOff>133350</xdr:colOff>
      <xdr:row>64</xdr:row>
      <xdr:rowOff>166915</xdr:rowOff>
    </xdr:to>
    <xdr:cxnSp macro="">
      <xdr:nvCxnSpPr>
        <xdr:cNvPr id="139" name="直線コネクタ 138"/>
        <xdr:cNvCxnSpPr/>
      </xdr:nvCxnSpPr>
      <xdr:spPr>
        <a:xfrm>
          <a:off x="3225800" y="10822577"/>
          <a:ext cx="889000" cy="3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21227</xdr:rowOff>
    </xdr:from>
    <xdr:to>
      <xdr:col>15</xdr:col>
      <xdr:colOff>82550</xdr:colOff>
      <xdr:row>63</xdr:row>
      <xdr:rowOff>124641</xdr:rowOff>
    </xdr:to>
    <xdr:cxnSp macro="">
      <xdr:nvCxnSpPr>
        <xdr:cNvPr id="142" name="直線コネクタ 141"/>
        <xdr:cNvCxnSpPr/>
      </xdr:nvCxnSpPr>
      <xdr:spPr>
        <a:xfrm flipV="1">
          <a:off x="2336800" y="108225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63</xdr:row>
      <xdr:rowOff>124641</xdr:rowOff>
    </xdr:to>
    <xdr:cxnSp macro="">
      <xdr:nvCxnSpPr>
        <xdr:cNvPr id="145" name="直線コネクタ 144"/>
        <xdr:cNvCxnSpPr/>
      </xdr:nvCxnSpPr>
      <xdr:spPr>
        <a:xfrm>
          <a:off x="1447800" y="10925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108313</xdr:rowOff>
    </xdr:from>
    <xdr:to>
      <xdr:col>23</xdr:col>
      <xdr:colOff>184150</xdr:colOff>
      <xdr:row>64</xdr:row>
      <xdr:rowOff>38463</xdr:rowOff>
    </xdr:to>
    <xdr:sp macro="" textlink="">
      <xdr:nvSpPr>
        <xdr:cNvPr id="155" name="楕円 154"/>
        <xdr:cNvSpPr/>
      </xdr:nvSpPr>
      <xdr:spPr>
        <a:xfrm>
          <a:off x="4902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80390</xdr:rowOff>
    </xdr:from>
    <xdr:ext cx="762000" cy="259045"/>
    <xdr:sp macro="" textlink="">
      <xdr:nvSpPr>
        <xdr:cNvPr id="156" name="財政構造の弾力性該当値テキスト"/>
        <xdr:cNvSpPr txBox="1"/>
      </xdr:nvSpPr>
      <xdr:spPr>
        <a:xfrm>
          <a:off x="5041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116115</xdr:rowOff>
    </xdr:from>
    <xdr:to>
      <xdr:col>19</xdr:col>
      <xdr:colOff>184150</xdr:colOff>
      <xdr:row>65</xdr:row>
      <xdr:rowOff>46265</xdr:rowOff>
    </xdr:to>
    <xdr:sp macro="" textlink="">
      <xdr:nvSpPr>
        <xdr:cNvPr id="157" name="楕円 156"/>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31042</xdr:rowOff>
    </xdr:from>
    <xdr:ext cx="736600" cy="259045"/>
    <xdr:sp macro="" textlink="">
      <xdr:nvSpPr>
        <xdr:cNvPr id="158" name="テキスト ボックス 157"/>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141877</xdr:rowOff>
    </xdr:from>
    <xdr:to>
      <xdr:col>15</xdr:col>
      <xdr:colOff>133350</xdr:colOff>
      <xdr:row>63</xdr:row>
      <xdr:rowOff>72027</xdr:rowOff>
    </xdr:to>
    <xdr:sp macro="" textlink="">
      <xdr:nvSpPr>
        <xdr:cNvPr id="159" name="楕円 158"/>
        <xdr:cNvSpPr/>
      </xdr:nvSpPr>
      <xdr:spPr>
        <a:xfrm>
          <a:off x="3175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56804</xdr:rowOff>
    </xdr:from>
    <xdr:ext cx="762000" cy="259045"/>
    <xdr:sp macro="" textlink="">
      <xdr:nvSpPr>
        <xdr:cNvPr id="160" name="テキスト ボックス 159"/>
        <xdr:cNvSpPr txBox="1"/>
      </xdr:nvSpPr>
      <xdr:spPr>
        <a:xfrm>
          <a:off x="2844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61" name="楕円 160"/>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62" name="テキスト ボックス 161"/>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3" name="楕円 162"/>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4" name="テキスト ボックス 163"/>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は、前年度より減少しているが、依然として類似団体と比べて高い水準にある。そのうち、物件費は臨時職員の増や業務のシステム化に伴う保守料やアウトソーシング、南海トラフ地震対策のソフト事業、あったかふれあいセンターの新設など産業振興施策による委託料の増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これらは施策の充実のためには必要な経費であるため、地方版総合戦略を積極的に推進しつつも、引き続き、事業内容を精査しながら、最小の経費で最大の効果を求めていく。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55584</xdr:rowOff>
    </xdr:from>
    <xdr:to>
      <xdr:col>23</xdr:col>
      <xdr:colOff>133350</xdr:colOff>
      <xdr:row>84</xdr:row>
      <xdr:rowOff>71366</xdr:rowOff>
    </xdr:to>
    <xdr:cxnSp macro="">
      <xdr:nvCxnSpPr>
        <xdr:cNvPr id="199" name="直線コネクタ 198"/>
        <xdr:cNvCxnSpPr/>
      </xdr:nvCxnSpPr>
      <xdr:spPr>
        <a:xfrm flipV="1">
          <a:off x="4114800" y="14457384"/>
          <a:ext cx="8382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168632</xdr:rowOff>
    </xdr:from>
    <xdr:to>
      <xdr:col>19</xdr:col>
      <xdr:colOff>133350</xdr:colOff>
      <xdr:row>84</xdr:row>
      <xdr:rowOff>71366</xdr:rowOff>
    </xdr:to>
    <xdr:cxnSp macro="">
      <xdr:nvCxnSpPr>
        <xdr:cNvPr id="202" name="直線コネクタ 201"/>
        <xdr:cNvCxnSpPr/>
      </xdr:nvCxnSpPr>
      <xdr:spPr>
        <a:xfrm>
          <a:off x="3225800" y="14398982"/>
          <a:ext cx="889000" cy="7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145866</xdr:rowOff>
    </xdr:from>
    <xdr:to>
      <xdr:col>15</xdr:col>
      <xdr:colOff>82550</xdr:colOff>
      <xdr:row>83</xdr:row>
      <xdr:rowOff>168632</xdr:rowOff>
    </xdr:to>
    <xdr:cxnSp macro="">
      <xdr:nvCxnSpPr>
        <xdr:cNvPr id="205" name="直線コネクタ 204"/>
        <xdr:cNvCxnSpPr/>
      </xdr:nvCxnSpPr>
      <xdr:spPr>
        <a:xfrm>
          <a:off x="2336800" y="14376216"/>
          <a:ext cx="8890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96918</xdr:rowOff>
    </xdr:from>
    <xdr:to>
      <xdr:col>11</xdr:col>
      <xdr:colOff>31750</xdr:colOff>
      <xdr:row>83</xdr:row>
      <xdr:rowOff>145866</xdr:rowOff>
    </xdr:to>
    <xdr:cxnSp macro="">
      <xdr:nvCxnSpPr>
        <xdr:cNvPr id="208" name="直線コネクタ 207"/>
        <xdr:cNvCxnSpPr/>
      </xdr:nvCxnSpPr>
      <xdr:spPr>
        <a:xfrm>
          <a:off x="1447800" y="14327268"/>
          <a:ext cx="889000" cy="4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147798</xdr:rowOff>
    </xdr:from>
    <xdr:ext cx="762000" cy="259045"/>
    <xdr:sp macro="" textlink="">
      <xdr:nvSpPr>
        <xdr:cNvPr id="212" name="テキスト ボックス 211"/>
        <xdr:cNvSpPr txBox="1"/>
      </xdr:nvSpPr>
      <xdr:spPr>
        <a:xfrm>
          <a:off x="1066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4784</xdr:rowOff>
    </xdr:from>
    <xdr:to>
      <xdr:col>23</xdr:col>
      <xdr:colOff>184150</xdr:colOff>
      <xdr:row>84</xdr:row>
      <xdr:rowOff>106384</xdr:rowOff>
    </xdr:to>
    <xdr:sp macro="" textlink="">
      <xdr:nvSpPr>
        <xdr:cNvPr id="218" name="楕円 217"/>
        <xdr:cNvSpPr/>
      </xdr:nvSpPr>
      <xdr:spPr>
        <a:xfrm>
          <a:off x="4902200" y="144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148311</xdr:rowOff>
    </xdr:from>
    <xdr:ext cx="762000" cy="259045"/>
    <xdr:sp macro="" textlink="">
      <xdr:nvSpPr>
        <xdr:cNvPr id="219" name="人件費・物件費等の状況該当値テキスト"/>
        <xdr:cNvSpPr txBox="1"/>
      </xdr:nvSpPr>
      <xdr:spPr>
        <a:xfrm>
          <a:off x="5041900" y="143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20566</xdr:rowOff>
    </xdr:from>
    <xdr:to>
      <xdr:col>19</xdr:col>
      <xdr:colOff>184150</xdr:colOff>
      <xdr:row>84</xdr:row>
      <xdr:rowOff>122166</xdr:rowOff>
    </xdr:to>
    <xdr:sp macro="" textlink="">
      <xdr:nvSpPr>
        <xdr:cNvPr id="220" name="楕円 219"/>
        <xdr:cNvSpPr/>
      </xdr:nvSpPr>
      <xdr:spPr>
        <a:xfrm>
          <a:off x="4064000" y="144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106943</xdr:rowOff>
    </xdr:from>
    <xdr:ext cx="736600" cy="259045"/>
    <xdr:sp macro="" textlink="">
      <xdr:nvSpPr>
        <xdr:cNvPr id="221" name="テキスト ボックス 220"/>
        <xdr:cNvSpPr txBox="1"/>
      </xdr:nvSpPr>
      <xdr:spPr>
        <a:xfrm>
          <a:off x="3733800" y="1450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117832</xdr:rowOff>
    </xdr:from>
    <xdr:to>
      <xdr:col>15</xdr:col>
      <xdr:colOff>133350</xdr:colOff>
      <xdr:row>84</xdr:row>
      <xdr:rowOff>47982</xdr:rowOff>
    </xdr:to>
    <xdr:sp macro="" textlink="">
      <xdr:nvSpPr>
        <xdr:cNvPr id="222" name="楕円 221"/>
        <xdr:cNvSpPr/>
      </xdr:nvSpPr>
      <xdr:spPr>
        <a:xfrm>
          <a:off x="3175000" y="143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32759</xdr:rowOff>
    </xdr:from>
    <xdr:ext cx="762000" cy="259045"/>
    <xdr:sp macro="" textlink="">
      <xdr:nvSpPr>
        <xdr:cNvPr id="223" name="テキスト ボックス 222"/>
        <xdr:cNvSpPr txBox="1"/>
      </xdr:nvSpPr>
      <xdr:spPr>
        <a:xfrm>
          <a:off x="2844800" y="144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95066</xdr:rowOff>
    </xdr:from>
    <xdr:to>
      <xdr:col>11</xdr:col>
      <xdr:colOff>82550</xdr:colOff>
      <xdr:row>84</xdr:row>
      <xdr:rowOff>25216</xdr:rowOff>
    </xdr:to>
    <xdr:sp macro="" textlink="">
      <xdr:nvSpPr>
        <xdr:cNvPr id="224" name="楕円 223"/>
        <xdr:cNvSpPr/>
      </xdr:nvSpPr>
      <xdr:spPr>
        <a:xfrm>
          <a:off x="2286000" y="143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9993</xdr:rowOff>
    </xdr:from>
    <xdr:ext cx="762000" cy="259045"/>
    <xdr:sp macro="" textlink="">
      <xdr:nvSpPr>
        <xdr:cNvPr id="225" name="テキスト ボックス 224"/>
        <xdr:cNvSpPr txBox="1"/>
      </xdr:nvSpPr>
      <xdr:spPr>
        <a:xfrm>
          <a:off x="1955800" y="144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46118</xdr:rowOff>
    </xdr:from>
    <xdr:to>
      <xdr:col>7</xdr:col>
      <xdr:colOff>31750</xdr:colOff>
      <xdr:row>83</xdr:row>
      <xdr:rowOff>147718</xdr:rowOff>
    </xdr:to>
    <xdr:sp macro="" textlink="">
      <xdr:nvSpPr>
        <xdr:cNvPr id="226" name="楕円 225"/>
        <xdr:cNvSpPr/>
      </xdr:nvSpPr>
      <xdr:spPr>
        <a:xfrm>
          <a:off x="1397000" y="142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132495</xdr:rowOff>
    </xdr:from>
    <xdr:ext cx="762000" cy="259045"/>
    <xdr:sp macro="" textlink="">
      <xdr:nvSpPr>
        <xdr:cNvPr id="227" name="テキスト ボックス 226"/>
        <xdr:cNvSpPr txBox="1"/>
      </xdr:nvSpPr>
      <xdr:spPr>
        <a:xfrm>
          <a:off x="1066800" y="1436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人勧に伴うベースアップなどにより、類似団体を上回る指数となっている。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引き続き、適切な運用を行い、ラスパイレス指数の上昇抑制を図っていく。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3" name="直線コネクタ 262"/>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84</xdr:row>
      <xdr:rowOff>13607</xdr:rowOff>
    </xdr:to>
    <xdr:cxnSp macro="">
      <xdr:nvCxnSpPr>
        <xdr:cNvPr id="266" name="直線コネクタ 265"/>
        <xdr:cNvCxnSpPr/>
      </xdr:nvCxnSpPr>
      <xdr:spPr>
        <a:xfrm>
          <a:off x="15290800" y="142775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83</xdr:row>
      <xdr:rowOff>47171</xdr:rowOff>
    </xdr:to>
    <xdr:cxnSp macro="">
      <xdr:nvCxnSpPr>
        <xdr:cNvPr id="269" name="直線コネクタ 268"/>
        <xdr:cNvCxnSpPr/>
      </xdr:nvCxnSpPr>
      <xdr:spPr>
        <a:xfrm>
          <a:off x="14401800" y="141051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64407</xdr:rowOff>
    </xdr:to>
    <xdr:cxnSp macro="">
      <xdr:nvCxnSpPr>
        <xdr:cNvPr id="272" name="直線コネクタ 271"/>
        <xdr:cNvCxnSpPr/>
      </xdr:nvCxnSpPr>
      <xdr:spPr>
        <a:xfrm flipV="1">
          <a:off x="13512800" y="141051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2" name="楕円 281"/>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106334</xdr:rowOff>
    </xdr:from>
    <xdr:ext cx="762000" cy="259045"/>
    <xdr:sp macro="" textlink="">
      <xdr:nvSpPr>
        <xdr:cNvPr id="283" name="給与水準   （国との比較）該当値テキスト"/>
        <xdr:cNvSpPr txBox="1"/>
      </xdr:nvSpPr>
      <xdr:spPr>
        <a:xfrm>
          <a:off x="17106900" y="143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4" name="楕円 283"/>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85" name="テキスト ボックス 284"/>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6" name="楕円 285"/>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7" name="テキスト ボックス 286"/>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8" name="楕円 287"/>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9" name="テキスト ボックス 288"/>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90" name="楕円 289"/>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91" name="テキスト ボックス 290"/>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年度策定の集中改革プランを上回るペースで人員削減を行ってきたが、保育所の直営などにより、依然として類似団体を上回る職員数となっている。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防災対策事業の増加や人口減少に伴う地方創生事業による新たな行政ニーズに対応するため、職員数の削減は限界まで来ている状況である。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財政状況をふまえた行政サービスの質と量をより良いものにしていくためにも、職員数をどのようにしていくかは喫緊の課題となっている。　 　　 　　 　　 　　 　　 　　 　　 　　 　　 　　 　　 　　 　　 　　 　　 　　 　　 　　 　　 　　 　　 　　 　　 　　 　　 　　 　　 　　 　　 　　 　　 　　 　　 　　 　　 　　 　　 　　 　　 　　 　　 　　 　　 　　 　　 　　 　　 　　 　　 　　 　　 　　 　　 　　 　　 　　 　　 　　 </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100171</xdr:rowOff>
    </xdr:from>
    <xdr:to>
      <xdr:col>81</xdr:col>
      <xdr:colOff>44450</xdr:colOff>
      <xdr:row>65</xdr:row>
      <xdr:rowOff>145415</xdr:rowOff>
    </xdr:to>
    <xdr:cxnSp macro="">
      <xdr:nvCxnSpPr>
        <xdr:cNvPr id="330" name="直線コネクタ 329"/>
        <xdr:cNvCxnSpPr/>
      </xdr:nvCxnSpPr>
      <xdr:spPr>
        <a:xfrm>
          <a:off x="16179800" y="11244421"/>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76041</xdr:rowOff>
    </xdr:from>
    <xdr:to>
      <xdr:col>77</xdr:col>
      <xdr:colOff>44450</xdr:colOff>
      <xdr:row>65</xdr:row>
      <xdr:rowOff>100171</xdr:rowOff>
    </xdr:to>
    <xdr:cxnSp macro="">
      <xdr:nvCxnSpPr>
        <xdr:cNvPr id="333" name="直線コネクタ 332"/>
        <xdr:cNvCxnSpPr/>
      </xdr:nvCxnSpPr>
      <xdr:spPr>
        <a:xfrm>
          <a:off x="15290800" y="112202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149463</xdr:rowOff>
    </xdr:from>
    <xdr:to>
      <xdr:col>72</xdr:col>
      <xdr:colOff>203200</xdr:colOff>
      <xdr:row>65</xdr:row>
      <xdr:rowOff>76041</xdr:rowOff>
    </xdr:to>
    <xdr:cxnSp macro="">
      <xdr:nvCxnSpPr>
        <xdr:cNvPr id="336" name="直線コネクタ 335"/>
        <xdr:cNvCxnSpPr/>
      </xdr:nvCxnSpPr>
      <xdr:spPr>
        <a:xfrm>
          <a:off x="14401800" y="11122263"/>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140415</xdr:rowOff>
    </xdr:from>
    <xdr:to>
      <xdr:col>68</xdr:col>
      <xdr:colOff>152400</xdr:colOff>
      <xdr:row>64</xdr:row>
      <xdr:rowOff>149463</xdr:rowOff>
    </xdr:to>
    <xdr:cxnSp macro="">
      <xdr:nvCxnSpPr>
        <xdr:cNvPr id="339" name="直線コネクタ 338"/>
        <xdr:cNvCxnSpPr/>
      </xdr:nvCxnSpPr>
      <xdr:spPr>
        <a:xfrm>
          <a:off x="13512800" y="11113215"/>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94615</xdr:rowOff>
    </xdr:from>
    <xdr:to>
      <xdr:col>81</xdr:col>
      <xdr:colOff>95250</xdr:colOff>
      <xdr:row>66</xdr:row>
      <xdr:rowOff>24765</xdr:rowOff>
    </xdr:to>
    <xdr:sp macro="" textlink="">
      <xdr:nvSpPr>
        <xdr:cNvPr id="349" name="楕円 348"/>
        <xdr:cNvSpPr/>
      </xdr:nvSpPr>
      <xdr:spPr>
        <a:xfrm>
          <a:off x="16967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66692</xdr:rowOff>
    </xdr:from>
    <xdr:ext cx="762000" cy="259045"/>
    <xdr:sp macro="" textlink="">
      <xdr:nvSpPr>
        <xdr:cNvPr id="350" name="定員管理の状況該当値テキスト"/>
        <xdr:cNvSpPr txBox="1"/>
      </xdr:nvSpPr>
      <xdr:spPr>
        <a:xfrm>
          <a:off x="17106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49371</xdr:rowOff>
    </xdr:from>
    <xdr:to>
      <xdr:col>77</xdr:col>
      <xdr:colOff>95250</xdr:colOff>
      <xdr:row>65</xdr:row>
      <xdr:rowOff>150971</xdr:rowOff>
    </xdr:to>
    <xdr:sp macro="" textlink="">
      <xdr:nvSpPr>
        <xdr:cNvPr id="351" name="楕円 350"/>
        <xdr:cNvSpPr/>
      </xdr:nvSpPr>
      <xdr:spPr>
        <a:xfrm>
          <a:off x="16129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135748</xdr:rowOff>
    </xdr:from>
    <xdr:ext cx="736600" cy="259045"/>
    <xdr:sp macro="" textlink="">
      <xdr:nvSpPr>
        <xdr:cNvPr id="352" name="テキスト ボックス 351"/>
        <xdr:cNvSpPr txBox="1"/>
      </xdr:nvSpPr>
      <xdr:spPr>
        <a:xfrm>
          <a:off x="15798800" y="1127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25241</xdr:rowOff>
    </xdr:from>
    <xdr:to>
      <xdr:col>73</xdr:col>
      <xdr:colOff>44450</xdr:colOff>
      <xdr:row>65</xdr:row>
      <xdr:rowOff>126841</xdr:rowOff>
    </xdr:to>
    <xdr:sp macro="" textlink="">
      <xdr:nvSpPr>
        <xdr:cNvPr id="353" name="楕円 352"/>
        <xdr:cNvSpPr/>
      </xdr:nvSpPr>
      <xdr:spPr>
        <a:xfrm>
          <a:off x="152400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111618</xdr:rowOff>
    </xdr:from>
    <xdr:ext cx="762000" cy="259045"/>
    <xdr:sp macro="" textlink="">
      <xdr:nvSpPr>
        <xdr:cNvPr id="354" name="テキスト ボックス 353"/>
        <xdr:cNvSpPr txBox="1"/>
      </xdr:nvSpPr>
      <xdr:spPr>
        <a:xfrm>
          <a:off x="14909800" y="112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98663</xdr:rowOff>
    </xdr:from>
    <xdr:to>
      <xdr:col>68</xdr:col>
      <xdr:colOff>203200</xdr:colOff>
      <xdr:row>65</xdr:row>
      <xdr:rowOff>28813</xdr:rowOff>
    </xdr:to>
    <xdr:sp macro="" textlink="">
      <xdr:nvSpPr>
        <xdr:cNvPr id="355" name="楕円 354"/>
        <xdr:cNvSpPr/>
      </xdr:nvSpPr>
      <xdr:spPr>
        <a:xfrm>
          <a:off x="14351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13590</xdr:rowOff>
    </xdr:from>
    <xdr:ext cx="762000" cy="259045"/>
    <xdr:sp macro="" textlink="">
      <xdr:nvSpPr>
        <xdr:cNvPr id="356" name="テキスト ボックス 355"/>
        <xdr:cNvSpPr txBox="1"/>
      </xdr:nvSpPr>
      <xdr:spPr>
        <a:xfrm>
          <a:off x="14020800" y="111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89615</xdr:rowOff>
    </xdr:from>
    <xdr:to>
      <xdr:col>64</xdr:col>
      <xdr:colOff>152400</xdr:colOff>
      <xdr:row>65</xdr:row>
      <xdr:rowOff>19765</xdr:rowOff>
    </xdr:to>
    <xdr:sp macro="" textlink="">
      <xdr:nvSpPr>
        <xdr:cNvPr id="357" name="楕円 356"/>
        <xdr:cNvSpPr/>
      </xdr:nvSpPr>
      <xdr:spPr>
        <a:xfrm>
          <a:off x="13462000" y="110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4542</xdr:rowOff>
    </xdr:from>
    <xdr:ext cx="762000" cy="259045"/>
    <xdr:sp macro="" textlink="">
      <xdr:nvSpPr>
        <xdr:cNvPr id="358" name="テキスト ボックス 357"/>
        <xdr:cNvSpPr txBox="1"/>
      </xdr:nvSpPr>
      <xdr:spPr>
        <a:xfrm>
          <a:off x="13131800" y="1114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市町村合併以降行ってきた繰上償還や、交付税措置の高い地方債での借入などにより、比率の改善・維持が出来ている。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しかしながら、新庁舎建設事業や保育所高台移転事業などの大型事業による地方債残高の増加や普通交付税の縮減により、数値の悪化が見込まれる。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今後も事業内容を精査することで必要性を確認するとともに繰上償還の実施により、実質公債費比率の上昇を抑えていく必要がある。</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38</xdr:row>
      <xdr:rowOff>134761</xdr:rowOff>
    </xdr:to>
    <xdr:cxnSp macro="">
      <xdr:nvCxnSpPr>
        <xdr:cNvPr id="393" name="直線コネクタ 392"/>
        <xdr:cNvCxnSpPr/>
      </xdr:nvCxnSpPr>
      <xdr:spPr>
        <a:xfrm>
          <a:off x="16179800" y="664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134761</xdr:rowOff>
    </xdr:from>
    <xdr:to>
      <xdr:col>77</xdr:col>
      <xdr:colOff>44450</xdr:colOff>
      <xdr:row>39</xdr:row>
      <xdr:rowOff>30339</xdr:rowOff>
    </xdr:to>
    <xdr:cxnSp macro="">
      <xdr:nvCxnSpPr>
        <xdr:cNvPr id="396" name="直線コネクタ 395"/>
        <xdr:cNvCxnSpPr/>
      </xdr:nvCxnSpPr>
      <xdr:spPr>
        <a:xfrm flipV="1">
          <a:off x="15290800" y="66498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30339</xdr:rowOff>
    </xdr:from>
    <xdr:to>
      <xdr:col>72</xdr:col>
      <xdr:colOff>203200</xdr:colOff>
      <xdr:row>40</xdr:row>
      <xdr:rowOff>46567</xdr:rowOff>
    </xdr:to>
    <xdr:cxnSp macro="">
      <xdr:nvCxnSpPr>
        <xdr:cNvPr id="399" name="直線コネクタ 398"/>
        <xdr:cNvCxnSpPr/>
      </xdr:nvCxnSpPr>
      <xdr:spPr>
        <a:xfrm flipV="1">
          <a:off x="14401800" y="671688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41</xdr:row>
      <xdr:rowOff>103011</xdr:rowOff>
    </xdr:to>
    <xdr:cxnSp macro="">
      <xdr:nvCxnSpPr>
        <xdr:cNvPr id="402" name="直線コネクタ 401"/>
        <xdr:cNvCxnSpPr/>
      </xdr:nvCxnSpPr>
      <xdr:spPr>
        <a:xfrm flipV="1">
          <a:off x="13512800" y="69045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83961</xdr:rowOff>
    </xdr:from>
    <xdr:to>
      <xdr:col>81</xdr:col>
      <xdr:colOff>95250</xdr:colOff>
      <xdr:row>39</xdr:row>
      <xdr:rowOff>14111</xdr:rowOff>
    </xdr:to>
    <xdr:sp macro="" textlink="">
      <xdr:nvSpPr>
        <xdr:cNvPr id="412" name="楕円 411"/>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100488</xdr:rowOff>
    </xdr:from>
    <xdr:ext cx="762000" cy="259045"/>
    <xdr:sp macro="" textlink="">
      <xdr:nvSpPr>
        <xdr:cNvPr id="413"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83961</xdr:rowOff>
    </xdr:from>
    <xdr:to>
      <xdr:col>77</xdr:col>
      <xdr:colOff>95250</xdr:colOff>
      <xdr:row>39</xdr:row>
      <xdr:rowOff>14111</xdr:rowOff>
    </xdr:to>
    <xdr:sp macro="" textlink="">
      <xdr:nvSpPr>
        <xdr:cNvPr id="414" name="楕円 413"/>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24288</xdr:rowOff>
    </xdr:from>
    <xdr:ext cx="736600" cy="259045"/>
    <xdr:sp macro="" textlink="">
      <xdr:nvSpPr>
        <xdr:cNvPr id="415" name="テキスト ボックス 414"/>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150989</xdr:rowOff>
    </xdr:from>
    <xdr:to>
      <xdr:col>73</xdr:col>
      <xdr:colOff>44450</xdr:colOff>
      <xdr:row>39</xdr:row>
      <xdr:rowOff>81139</xdr:rowOff>
    </xdr:to>
    <xdr:sp macro="" textlink="">
      <xdr:nvSpPr>
        <xdr:cNvPr id="416" name="楕円 415"/>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91316</xdr:rowOff>
    </xdr:from>
    <xdr:ext cx="762000" cy="259045"/>
    <xdr:sp macro="" textlink="">
      <xdr:nvSpPr>
        <xdr:cNvPr id="417" name="テキスト ボックス 416"/>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8" name="楕円 417"/>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19" name="テキスト ボックス 418"/>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20" name="楕円 419"/>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21" name="テキスト ボックス 420"/>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類似団体や全国・県内の市町村と比較しても、数値の良好な状態が続いており、平成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年度より将来負担比率もマイナスとなっている。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残高は、新庁舎建設事業や保育所高台移転事業など大型事業の地方債借入に伴い増加傾向にあるが、繰上償還による圧縮を図るとともに、有利な地方債を活用することにより、良好な状態を維持していく必要がある。</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5"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6" name="フローチャート: 判断 455"/>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7" name="フローチャート: 判断 456"/>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8" name="テキスト ボックス 457"/>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59" name="フローチャート: 判断 458"/>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0" name="テキスト ボックス 459"/>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1" name="フローチャート: 判断 460"/>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2" name="テキスト ボックス 461"/>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3" name="フローチャート: 判断 462"/>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64" name="テキスト ボックス 463"/>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73999</xdr:rowOff>
    </xdr:from>
    <xdr:to>
      <xdr:col>64</xdr:col>
      <xdr:colOff>152400</xdr:colOff>
      <xdr:row>15</xdr:row>
      <xdr:rowOff>4149</xdr:rowOff>
    </xdr:to>
    <xdr:sp macro="" textlink="">
      <xdr:nvSpPr>
        <xdr:cNvPr id="470" name="楕円 469"/>
        <xdr:cNvSpPr/>
      </xdr:nvSpPr>
      <xdr:spPr>
        <a:xfrm>
          <a:off x="13462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14326</xdr:rowOff>
    </xdr:from>
    <xdr:ext cx="762000" cy="259045"/>
    <xdr:sp macro="" textlink="">
      <xdr:nvSpPr>
        <xdr:cNvPr id="471" name="テキスト ボックス 470"/>
        <xdr:cNvSpPr txBox="1"/>
      </xdr:nvSpPr>
      <xdr:spPr>
        <a:xfrm>
          <a:off x="13131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11,390
11,281
188.59
12,722,412
12,552,678
112,685
5,071,931
14,022,141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人勧に伴うベースアップや地域おこし協力隊の雇用数の増加はあるものの、昨年度とほぼ同様の数値となっている。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を大きく上回るのは、保育所が直営である影響もあるが、依然として類似団体より高い数値であるため、引き続き、類似団体との乖離が大きくならないように給与水準の適正化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56243</xdr:rowOff>
    </xdr:from>
    <xdr:to>
      <xdr:col>24</xdr:col>
      <xdr:colOff>25400</xdr:colOff>
      <xdr:row>40</xdr:row>
      <xdr:rowOff>78015</xdr:rowOff>
    </xdr:to>
    <xdr:cxnSp macro="">
      <xdr:nvCxnSpPr>
        <xdr:cNvPr id="68" name="直線コネクタ 67"/>
        <xdr:cNvCxnSpPr/>
      </xdr:nvCxnSpPr>
      <xdr:spPr>
        <a:xfrm flipV="1">
          <a:off x="3987800" y="6914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97065</xdr:rowOff>
    </xdr:from>
    <xdr:to>
      <xdr:col>19</xdr:col>
      <xdr:colOff>187325</xdr:colOff>
      <xdr:row>40</xdr:row>
      <xdr:rowOff>78015</xdr:rowOff>
    </xdr:to>
    <xdr:cxnSp macro="">
      <xdr:nvCxnSpPr>
        <xdr:cNvPr id="71" name="直線コネクタ 70"/>
        <xdr:cNvCxnSpPr/>
      </xdr:nvCxnSpPr>
      <xdr:spPr>
        <a:xfrm>
          <a:off x="3098800" y="67836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41</xdr:row>
      <xdr:rowOff>102507</xdr:rowOff>
    </xdr:to>
    <xdr:cxnSp macro="">
      <xdr:nvCxnSpPr>
        <xdr:cNvPr id="74" name="直線コネクタ 73"/>
        <xdr:cNvCxnSpPr/>
      </xdr:nvCxnSpPr>
      <xdr:spPr>
        <a:xfrm flipV="1">
          <a:off x="2209800" y="67836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102507</xdr:rowOff>
    </xdr:from>
    <xdr:to>
      <xdr:col>11</xdr:col>
      <xdr:colOff>9525</xdr:colOff>
      <xdr:row>41</xdr:row>
      <xdr:rowOff>113393</xdr:rowOff>
    </xdr:to>
    <xdr:cxnSp macro="">
      <xdr:nvCxnSpPr>
        <xdr:cNvPr id="77" name="直線コネクタ 76"/>
        <xdr:cNvCxnSpPr/>
      </xdr:nvCxnSpPr>
      <xdr:spPr>
        <a:xfrm flipV="1">
          <a:off x="1320800" y="7131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5443</xdr:rowOff>
    </xdr:from>
    <xdr:to>
      <xdr:col>24</xdr:col>
      <xdr:colOff>76200</xdr:colOff>
      <xdr:row>40</xdr:row>
      <xdr:rowOff>107043</xdr:rowOff>
    </xdr:to>
    <xdr:sp macro="" textlink="">
      <xdr:nvSpPr>
        <xdr:cNvPr id="87" name="楕円 86"/>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148970</xdr:rowOff>
    </xdr:from>
    <xdr:ext cx="762000" cy="259045"/>
    <xdr:sp macro="" textlink="">
      <xdr:nvSpPr>
        <xdr:cNvPr id="88" name="人件費該当値テキスト"/>
        <xdr:cNvSpPr txBox="1"/>
      </xdr:nvSpPr>
      <xdr:spPr>
        <a:xfrm>
          <a:off x="4914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51707</xdr:rowOff>
    </xdr:from>
    <xdr:to>
      <xdr:col>11</xdr:col>
      <xdr:colOff>60325</xdr:colOff>
      <xdr:row>41</xdr:row>
      <xdr:rowOff>153307</xdr:rowOff>
    </xdr:to>
    <xdr:sp macro="" textlink="">
      <xdr:nvSpPr>
        <xdr:cNvPr id="93" name="楕円 92"/>
        <xdr:cNvSpPr/>
      </xdr:nvSpPr>
      <xdr:spPr>
        <a:xfrm>
          <a:off x="2159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138084</xdr:rowOff>
    </xdr:from>
    <xdr:ext cx="762000" cy="259045"/>
    <xdr:sp macro="" textlink="">
      <xdr:nvSpPr>
        <xdr:cNvPr id="94" name="テキスト ボックス 93"/>
        <xdr:cNvSpPr txBox="1"/>
      </xdr:nvSpPr>
      <xdr:spPr>
        <a:xfrm>
          <a:off x="1828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62593</xdr:rowOff>
    </xdr:from>
    <xdr:to>
      <xdr:col>6</xdr:col>
      <xdr:colOff>171450</xdr:colOff>
      <xdr:row>41</xdr:row>
      <xdr:rowOff>164193</xdr:rowOff>
    </xdr:to>
    <xdr:sp macro="" textlink="">
      <xdr:nvSpPr>
        <xdr:cNvPr id="95" name="楕円 94"/>
        <xdr:cNvSpPr/>
      </xdr:nvSpPr>
      <xdr:spPr>
        <a:xfrm>
          <a:off x="1270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148970</xdr:rowOff>
    </xdr:from>
    <xdr:ext cx="762000" cy="259045"/>
    <xdr:sp macro="" textlink="">
      <xdr:nvSpPr>
        <xdr:cNvPr id="96" name="テキスト ボックス 95"/>
        <xdr:cNvSpPr txBox="1"/>
      </xdr:nvSpPr>
      <xdr:spPr>
        <a:xfrm>
          <a:off x="939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の増大や業務のアウトソーシング、情報センター事業に伴う保守料等の経費は大幅な減少が見込めない状況であり、今後は、防災施設の維持管理費やさらなるアウトソーシングなどにより、さらなる物件費の上昇が見込まれる。そのため、全体的な経費の見直しを行いながら、経常経費の削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39914</xdr:rowOff>
    </xdr:to>
    <xdr:cxnSp macro="">
      <xdr:nvCxnSpPr>
        <xdr:cNvPr id="131" name="直線コネクタ 130"/>
        <xdr:cNvCxnSpPr/>
      </xdr:nvCxnSpPr>
      <xdr:spPr>
        <a:xfrm flipV="1">
          <a:off x="15671800" y="3104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39914</xdr:rowOff>
    </xdr:to>
    <xdr:cxnSp macro="">
      <xdr:nvCxnSpPr>
        <xdr:cNvPr id="134" name="直線コネクタ 133"/>
        <xdr:cNvCxnSpPr/>
      </xdr:nvCxnSpPr>
      <xdr:spPr>
        <a:xfrm>
          <a:off x="14782800" y="3038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124279</xdr:rowOff>
    </xdr:to>
    <xdr:cxnSp macro="">
      <xdr:nvCxnSpPr>
        <xdr:cNvPr id="137" name="直線コネクタ 136"/>
        <xdr:cNvCxnSpPr/>
      </xdr:nvCxnSpPr>
      <xdr:spPr>
        <a:xfrm>
          <a:off x="13893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91621</xdr:rowOff>
    </xdr:to>
    <xdr:cxnSp macro="">
      <xdr:nvCxnSpPr>
        <xdr:cNvPr id="140" name="直線コネクタ 139"/>
        <xdr:cNvCxnSpPr/>
      </xdr:nvCxnSpPr>
      <xdr:spPr>
        <a:xfrm>
          <a:off x="13004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50" name="楕円 149"/>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51"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2" name="楕円 151"/>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3" name="テキスト ボックス 152"/>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4" name="楕円 153"/>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5" name="テキスト ボックス 154"/>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6" name="楕円 155"/>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7" name="テキスト ボックス 156"/>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8" name="楕円 157"/>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9" name="テキスト ボックス 158"/>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保育所が直営であるため、児童福祉に係る扶助費が類似団体より低い数値となっている。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今後も子育て支援の充実や高齢化率の更なる進展に伴う行政ニーズが見込まれるため、サービス内容を精査しながら、財政健全化を図っていく。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92" name="直線コネクタ 191"/>
        <xdr:cNvCxnSpPr/>
      </xdr:nvCxnSpPr>
      <xdr:spPr>
        <a:xfrm>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95" name="直線コネクタ 194"/>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107950</xdr:rowOff>
    </xdr:to>
    <xdr:cxnSp macro="">
      <xdr:nvCxnSpPr>
        <xdr:cNvPr id="198" name="直線コネクタ 197"/>
        <xdr:cNvCxnSpPr/>
      </xdr:nvCxnSpPr>
      <xdr:spPr>
        <a:xfrm flipV="1">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107950</xdr:rowOff>
    </xdr:to>
    <xdr:cxnSp macro="">
      <xdr:nvCxnSpPr>
        <xdr:cNvPr id="201" name="直線コネクタ 200"/>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11" name="楕円 210"/>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12"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3" name="楕円 21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4" name="テキスト ボックス 21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5" name="楕円 21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6" name="テキスト ボックス 21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7" name="楕円 216"/>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8" name="テキスト ボックス 217"/>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20" name="テキスト ボックス 21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特別会計への繰出金の削減が喫緊の課題である。そのためにも保険料の見直しや健康増進、介護予防の充実を継続的に行っていく必要がある。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111760</xdr:rowOff>
    </xdr:to>
    <xdr:cxnSp macro="">
      <xdr:nvCxnSpPr>
        <xdr:cNvPr id="253" name="直線コネクタ 252"/>
        <xdr:cNvCxnSpPr/>
      </xdr:nvCxnSpPr>
      <xdr:spPr>
        <a:xfrm>
          <a:off x="15671800" y="970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104140</xdr:rowOff>
    </xdr:to>
    <xdr:cxnSp macro="">
      <xdr:nvCxnSpPr>
        <xdr:cNvPr id="256" name="直線コネクタ 255"/>
        <xdr:cNvCxnSpPr/>
      </xdr:nvCxnSpPr>
      <xdr:spPr>
        <a:xfrm>
          <a:off x="14782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119380</xdr:rowOff>
    </xdr:to>
    <xdr:cxnSp macro="">
      <xdr:nvCxnSpPr>
        <xdr:cNvPr id="259" name="直線コネクタ 258"/>
        <xdr:cNvCxnSpPr/>
      </xdr:nvCxnSpPr>
      <xdr:spPr>
        <a:xfrm flipV="1">
          <a:off x="13893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119380</xdr:rowOff>
    </xdr:to>
    <xdr:cxnSp macro="">
      <xdr:nvCxnSpPr>
        <xdr:cNvPr id="262" name="直線コネクタ 261"/>
        <xdr:cNvCxnSpPr/>
      </xdr:nvCxnSpPr>
      <xdr:spPr>
        <a:xfrm>
          <a:off x="13004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2" name="楕円 271"/>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3"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4" name="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5" name="テキスト ボックス 27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6" name="楕円 27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7" name="テキスト ボックス 276"/>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8" name="楕円 277"/>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9" name="テキスト ボックス 278"/>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81" name="テキスト ボックス 280"/>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国・県の交付金や地方債の活用などにより、昨年度ほぼと同様の数値となっている。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今後は、一部事務組合の施設整備に対する元利償還が始まり、負担金が増大するため、数値の増加が見込まれる。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100330</xdr:rowOff>
    </xdr:to>
    <xdr:cxnSp macro="">
      <xdr:nvCxnSpPr>
        <xdr:cNvPr id="314" name="直線コネクタ 313"/>
        <xdr:cNvCxnSpPr/>
      </xdr:nvCxnSpPr>
      <xdr:spPr>
        <a:xfrm flipV="1">
          <a:off x="15671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100330</xdr:rowOff>
    </xdr:to>
    <xdr:cxnSp macro="">
      <xdr:nvCxnSpPr>
        <xdr:cNvPr id="317" name="直線コネクタ 316"/>
        <xdr:cNvCxnSpPr/>
      </xdr:nvCxnSpPr>
      <xdr:spPr>
        <a:xfrm>
          <a:off x="14782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100330</xdr:rowOff>
    </xdr:to>
    <xdr:cxnSp macro="">
      <xdr:nvCxnSpPr>
        <xdr:cNvPr id="320" name="直線コネクタ 319"/>
        <xdr:cNvCxnSpPr/>
      </xdr:nvCxnSpPr>
      <xdr:spPr>
        <a:xfrm flipV="1">
          <a:off x="13893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107950</xdr:rowOff>
    </xdr:to>
    <xdr:cxnSp macro="">
      <xdr:nvCxnSpPr>
        <xdr:cNvPr id="323" name="直線コネクタ 322"/>
        <xdr:cNvCxnSpPr/>
      </xdr:nvCxnSpPr>
      <xdr:spPr>
        <a:xfrm flipV="1">
          <a:off x="13004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3" name="楕円 332"/>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4"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5" name="楕円 334"/>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36" name="テキスト ボックス 335"/>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7" name="楕円 336"/>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8" name="テキスト ボックス 337"/>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9" name="楕円 338"/>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0" name="テキスト ボックス 339"/>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41" name="楕円 340"/>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42" name="テキスト ボックス 341"/>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型事業の実施に伴う地方債借入により、類似団体と比較して高い数値になっている。一方で、繰上償還の実施や有利債の借入によって、将来負担比率や実質公債費比率は類似団体より低い数値を維持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今後も引き続き、国や県の補助金等を最大限活用し、地方債残高の抑制を図りながら、健全な財政運営を行っていくことが必要不可欠である。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41275</xdr:rowOff>
    </xdr:to>
    <xdr:cxnSp macro="">
      <xdr:nvCxnSpPr>
        <xdr:cNvPr id="371" name="直線コネクタ 370"/>
        <xdr:cNvCxnSpPr/>
      </xdr:nvCxnSpPr>
      <xdr:spPr>
        <a:xfrm flipV="1">
          <a:off x="3987800" y="134543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161289</xdr:rowOff>
    </xdr:from>
    <xdr:to>
      <xdr:col>19</xdr:col>
      <xdr:colOff>187325</xdr:colOff>
      <xdr:row>79</xdr:row>
      <xdr:rowOff>41275</xdr:rowOff>
    </xdr:to>
    <xdr:cxnSp macro="">
      <xdr:nvCxnSpPr>
        <xdr:cNvPr id="374" name="直線コネクタ 373"/>
        <xdr:cNvCxnSpPr/>
      </xdr:nvCxnSpPr>
      <xdr:spPr>
        <a:xfrm>
          <a:off x="3098800" y="135343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161289</xdr:rowOff>
    </xdr:to>
    <xdr:cxnSp macro="">
      <xdr:nvCxnSpPr>
        <xdr:cNvPr id="377" name="直線コネクタ 376"/>
        <xdr:cNvCxnSpPr/>
      </xdr:nvCxnSpPr>
      <xdr:spPr>
        <a:xfrm>
          <a:off x="2209800" y="133743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81280</xdr:rowOff>
    </xdr:to>
    <xdr:cxnSp macro="">
      <xdr:nvCxnSpPr>
        <xdr:cNvPr id="380" name="直線コネクタ 379"/>
        <xdr:cNvCxnSpPr/>
      </xdr:nvCxnSpPr>
      <xdr:spPr>
        <a:xfrm flipV="1">
          <a:off x="1320800" y="13374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0" name="楕円 38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1"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161925</xdr:rowOff>
    </xdr:from>
    <xdr:to>
      <xdr:col>20</xdr:col>
      <xdr:colOff>38100</xdr:colOff>
      <xdr:row>79</xdr:row>
      <xdr:rowOff>92075</xdr:rowOff>
    </xdr:to>
    <xdr:sp macro="" textlink="">
      <xdr:nvSpPr>
        <xdr:cNvPr id="392" name="楕円 391"/>
        <xdr:cNvSpPr/>
      </xdr:nvSpPr>
      <xdr:spPr>
        <a:xfrm>
          <a:off x="3937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76852</xdr:rowOff>
    </xdr:from>
    <xdr:ext cx="736600" cy="259045"/>
    <xdr:sp macro="" textlink="">
      <xdr:nvSpPr>
        <xdr:cNvPr id="393" name="テキスト ボックス 392"/>
        <xdr:cNvSpPr txBox="1"/>
      </xdr:nvSpPr>
      <xdr:spPr>
        <a:xfrm>
          <a:off x="3606800" y="1362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110489</xdr:rowOff>
    </xdr:from>
    <xdr:to>
      <xdr:col>15</xdr:col>
      <xdr:colOff>149225</xdr:colOff>
      <xdr:row>79</xdr:row>
      <xdr:rowOff>40639</xdr:rowOff>
    </xdr:to>
    <xdr:sp macro="" textlink="">
      <xdr:nvSpPr>
        <xdr:cNvPr id="394" name="楕円 393"/>
        <xdr:cNvSpPr/>
      </xdr:nvSpPr>
      <xdr:spPr>
        <a:xfrm>
          <a:off x="3048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25416</xdr:rowOff>
    </xdr:from>
    <xdr:ext cx="762000" cy="259045"/>
    <xdr:sp macro="" textlink="">
      <xdr:nvSpPr>
        <xdr:cNvPr id="395" name="テキスト ボックス 394"/>
        <xdr:cNvSpPr txBox="1"/>
      </xdr:nvSpPr>
      <xdr:spPr>
        <a:xfrm>
          <a:off x="2717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96" name="楕円 395"/>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97" name="テキスト ボックス 396"/>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9" name="テキスト ボックス 39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較では人件費や物件費、補助費等の数値は減少しているものの、アウトソーシングによる外部委託やシステム関連のランニングコスト、システム施設の維持補修費など、昨年度と比較して経常経費全体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今後も引き続き、最小限の経費で最大の効果を出せるように取り組みながら、財政の硬直化を回避していく必要がある。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77</xdr:row>
      <xdr:rowOff>161289</xdr:rowOff>
    </xdr:to>
    <xdr:cxnSp macro="">
      <xdr:nvCxnSpPr>
        <xdr:cNvPr id="430" name="直線コネクタ 429"/>
        <xdr:cNvCxnSpPr/>
      </xdr:nvCxnSpPr>
      <xdr:spPr>
        <a:xfrm flipV="1">
          <a:off x="15671800" y="133492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161289</xdr:rowOff>
    </xdr:to>
    <xdr:cxnSp macro="">
      <xdr:nvCxnSpPr>
        <xdr:cNvPr id="433" name="直線コネクタ 432"/>
        <xdr:cNvCxnSpPr/>
      </xdr:nvCxnSpPr>
      <xdr:spPr>
        <a:xfrm>
          <a:off x="14782800" y="131937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78</xdr:row>
      <xdr:rowOff>17272</xdr:rowOff>
    </xdr:to>
    <xdr:cxnSp macro="">
      <xdr:nvCxnSpPr>
        <xdr:cNvPr id="436" name="直線コネクタ 435"/>
        <xdr:cNvCxnSpPr/>
      </xdr:nvCxnSpPr>
      <xdr:spPr>
        <a:xfrm flipV="1">
          <a:off x="13893800" y="131937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17272</xdr:rowOff>
    </xdr:to>
    <xdr:cxnSp macro="">
      <xdr:nvCxnSpPr>
        <xdr:cNvPr id="439" name="直線コネクタ 438"/>
        <xdr:cNvCxnSpPr/>
      </xdr:nvCxnSpPr>
      <xdr:spPr>
        <a:xfrm>
          <a:off x="13004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9" name="楕円 448"/>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50" name="公債費以外該当値テキスト"/>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1" name="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52" name="テキスト ボックス 451"/>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7" name="楕円 456"/>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8" name="テキスト ボックス 457"/>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34319</xdr:rowOff>
    </xdr:from>
    <xdr:to>
      <xdr:col>29</xdr:col>
      <xdr:colOff>127000</xdr:colOff>
      <xdr:row>14</xdr:row>
      <xdr:rowOff>88584</xdr:rowOff>
    </xdr:to>
    <xdr:cxnSp macro="">
      <xdr:nvCxnSpPr>
        <xdr:cNvPr id="52" name="直線コネクタ 51"/>
        <xdr:cNvCxnSpPr/>
      </xdr:nvCxnSpPr>
      <xdr:spPr bwMode="auto">
        <a:xfrm flipV="1">
          <a:off x="5003800" y="2482244"/>
          <a:ext cx="647700" cy="5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88584</xdr:rowOff>
    </xdr:from>
    <xdr:to>
      <xdr:col>26</xdr:col>
      <xdr:colOff>50800</xdr:colOff>
      <xdr:row>14</xdr:row>
      <xdr:rowOff>140716</xdr:rowOff>
    </xdr:to>
    <xdr:cxnSp macro="">
      <xdr:nvCxnSpPr>
        <xdr:cNvPr id="55" name="直線コネクタ 54"/>
        <xdr:cNvCxnSpPr/>
      </xdr:nvCxnSpPr>
      <xdr:spPr bwMode="auto">
        <a:xfrm flipV="1">
          <a:off x="4305300" y="2536509"/>
          <a:ext cx="698500" cy="5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140716</xdr:rowOff>
    </xdr:from>
    <xdr:to>
      <xdr:col>22</xdr:col>
      <xdr:colOff>114300</xdr:colOff>
      <xdr:row>14</xdr:row>
      <xdr:rowOff>149544</xdr:rowOff>
    </xdr:to>
    <xdr:cxnSp macro="">
      <xdr:nvCxnSpPr>
        <xdr:cNvPr id="58" name="直線コネクタ 57"/>
        <xdr:cNvCxnSpPr/>
      </xdr:nvCxnSpPr>
      <xdr:spPr bwMode="auto">
        <a:xfrm flipV="1">
          <a:off x="3606800" y="2588641"/>
          <a:ext cx="6985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149544</xdr:rowOff>
    </xdr:from>
    <xdr:to>
      <xdr:col>18</xdr:col>
      <xdr:colOff>177800</xdr:colOff>
      <xdr:row>15</xdr:row>
      <xdr:rowOff>45629</xdr:rowOff>
    </xdr:to>
    <xdr:cxnSp macro="">
      <xdr:nvCxnSpPr>
        <xdr:cNvPr id="61" name="直線コネクタ 60"/>
        <xdr:cNvCxnSpPr/>
      </xdr:nvCxnSpPr>
      <xdr:spPr bwMode="auto">
        <a:xfrm flipV="1">
          <a:off x="2908300" y="2597469"/>
          <a:ext cx="698500" cy="6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154969</xdr:rowOff>
    </xdr:from>
    <xdr:to>
      <xdr:col>29</xdr:col>
      <xdr:colOff>177800</xdr:colOff>
      <xdr:row>14</xdr:row>
      <xdr:rowOff>85119</xdr:rowOff>
    </xdr:to>
    <xdr:sp macro="" textlink="">
      <xdr:nvSpPr>
        <xdr:cNvPr id="71" name="楕円 70"/>
        <xdr:cNvSpPr/>
      </xdr:nvSpPr>
      <xdr:spPr bwMode="auto">
        <a:xfrm>
          <a:off x="5600700" y="243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46</xdr:rowOff>
    </xdr:from>
    <xdr:ext cx="762000" cy="259045"/>
    <xdr:sp macro="" textlink="">
      <xdr:nvSpPr>
        <xdr:cNvPr id="72" name="人口1人当たり決算額の推移該当値テキスト130"/>
        <xdr:cNvSpPr txBox="1"/>
      </xdr:nvSpPr>
      <xdr:spPr>
        <a:xfrm>
          <a:off x="5740400" y="22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37784</xdr:rowOff>
    </xdr:from>
    <xdr:to>
      <xdr:col>26</xdr:col>
      <xdr:colOff>101600</xdr:colOff>
      <xdr:row>14</xdr:row>
      <xdr:rowOff>139384</xdr:rowOff>
    </xdr:to>
    <xdr:sp macro="" textlink="">
      <xdr:nvSpPr>
        <xdr:cNvPr id="73" name="楕円 72"/>
        <xdr:cNvSpPr/>
      </xdr:nvSpPr>
      <xdr:spPr bwMode="auto">
        <a:xfrm>
          <a:off x="4953000" y="24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149561</xdr:rowOff>
    </xdr:from>
    <xdr:ext cx="736600" cy="259045"/>
    <xdr:sp macro="" textlink="">
      <xdr:nvSpPr>
        <xdr:cNvPr id="74" name="テキスト ボックス 73"/>
        <xdr:cNvSpPr txBox="1"/>
      </xdr:nvSpPr>
      <xdr:spPr>
        <a:xfrm>
          <a:off x="4622800" y="225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89916</xdr:rowOff>
    </xdr:from>
    <xdr:to>
      <xdr:col>22</xdr:col>
      <xdr:colOff>165100</xdr:colOff>
      <xdr:row>15</xdr:row>
      <xdr:rowOff>20066</xdr:rowOff>
    </xdr:to>
    <xdr:sp macro="" textlink="">
      <xdr:nvSpPr>
        <xdr:cNvPr id="75" name="楕円 74"/>
        <xdr:cNvSpPr/>
      </xdr:nvSpPr>
      <xdr:spPr bwMode="auto">
        <a:xfrm>
          <a:off x="4254500" y="25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30243</xdr:rowOff>
    </xdr:from>
    <xdr:ext cx="762000" cy="259045"/>
    <xdr:sp macro="" textlink="">
      <xdr:nvSpPr>
        <xdr:cNvPr id="76" name="テキスト ボックス 75"/>
        <xdr:cNvSpPr txBox="1"/>
      </xdr:nvSpPr>
      <xdr:spPr>
        <a:xfrm>
          <a:off x="39243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98744</xdr:rowOff>
    </xdr:from>
    <xdr:to>
      <xdr:col>19</xdr:col>
      <xdr:colOff>38100</xdr:colOff>
      <xdr:row>15</xdr:row>
      <xdr:rowOff>28894</xdr:rowOff>
    </xdr:to>
    <xdr:sp macro="" textlink="">
      <xdr:nvSpPr>
        <xdr:cNvPr id="77" name="楕円 76"/>
        <xdr:cNvSpPr/>
      </xdr:nvSpPr>
      <xdr:spPr bwMode="auto">
        <a:xfrm>
          <a:off x="3556000" y="25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39071</xdr:rowOff>
    </xdr:from>
    <xdr:ext cx="762000" cy="259045"/>
    <xdr:sp macro="" textlink="">
      <xdr:nvSpPr>
        <xdr:cNvPr id="78" name="テキスト ボックス 77"/>
        <xdr:cNvSpPr txBox="1"/>
      </xdr:nvSpPr>
      <xdr:spPr>
        <a:xfrm>
          <a:off x="3225800" y="231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166279</xdr:rowOff>
    </xdr:from>
    <xdr:to>
      <xdr:col>15</xdr:col>
      <xdr:colOff>101600</xdr:colOff>
      <xdr:row>15</xdr:row>
      <xdr:rowOff>96429</xdr:rowOff>
    </xdr:to>
    <xdr:sp macro="" textlink="">
      <xdr:nvSpPr>
        <xdr:cNvPr id="79" name="楕円 78"/>
        <xdr:cNvSpPr/>
      </xdr:nvSpPr>
      <xdr:spPr bwMode="auto">
        <a:xfrm>
          <a:off x="2857500" y="261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106606</xdr:rowOff>
    </xdr:from>
    <xdr:ext cx="762000" cy="259045"/>
    <xdr:sp macro="" textlink="">
      <xdr:nvSpPr>
        <xdr:cNvPr id="80" name="テキスト ボックス 79"/>
        <xdr:cNvSpPr txBox="1"/>
      </xdr:nvSpPr>
      <xdr:spPr>
        <a:xfrm>
          <a:off x="2527300" y="23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130848</xdr:rowOff>
    </xdr:from>
    <xdr:to>
      <xdr:col>29</xdr:col>
      <xdr:colOff>127000</xdr:colOff>
      <xdr:row>37</xdr:row>
      <xdr:rowOff>102406</xdr:rowOff>
    </xdr:to>
    <xdr:cxnSp macro="">
      <xdr:nvCxnSpPr>
        <xdr:cNvPr id="114" name="直線コネクタ 113"/>
        <xdr:cNvCxnSpPr/>
      </xdr:nvCxnSpPr>
      <xdr:spPr bwMode="auto">
        <a:xfrm>
          <a:off x="5003800" y="7084098"/>
          <a:ext cx="647700" cy="14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130848</xdr:rowOff>
    </xdr:from>
    <xdr:to>
      <xdr:col>26</xdr:col>
      <xdr:colOff>50800</xdr:colOff>
      <xdr:row>37</xdr:row>
      <xdr:rowOff>48590</xdr:rowOff>
    </xdr:to>
    <xdr:cxnSp macro="">
      <xdr:nvCxnSpPr>
        <xdr:cNvPr id="117" name="直線コネクタ 116"/>
        <xdr:cNvCxnSpPr/>
      </xdr:nvCxnSpPr>
      <xdr:spPr bwMode="auto">
        <a:xfrm flipV="1">
          <a:off x="4305300" y="7084098"/>
          <a:ext cx="698500" cy="8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8147</xdr:rowOff>
    </xdr:from>
    <xdr:to>
      <xdr:col>22</xdr:col>
      <xdr:colOff>114300</xdr:colOff>
      <xdr:row>37</xdr:row>
      <xdr:rowOff>48590</xdr:rowOff>
    </xdr:to>
    <xdr:cxnSp macro="">
      <xdr:nvCxnSpPr>
        <xdr:cNvPr id="120" name="直線コネクタ 119"/>
        <xdr:cNvCxnSpPr/>
      </xdr:nvCxnSpPr>
      <xdr:spPr bwMode="auto">
        <a:xfrm>
          <a:off x="3606800" y="7132847"/>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70326</xdr:rowOff>
    </xdr:from>
    <xdr:to>
      <xdr:col>18</xdr:col>
      <xdr:colOff>177800</xdr:colOff>
      <xdr:row>37</xdr:row>
      <xdr:rowOff>8147</xdr:rowOff>
    </xdr:to>
    <xdr:cxnSp macro="">
      <xdr:nvCxnSpPr>
        <xdr:cNvPr id="123" name="直線コネクタ 122"/>
        <xdr:cNvCxnSpPr/>
      </xdr:nvCxnSpPr>
      <xdr:spPr bwMode="auto">
        <a:xfrm>
          <a:off x="2908300" y="7023576"/>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51606</xdr:rowOff>
    </xdr:from>
    <xdr:to>
      <xdr:col>29</xdr:col>
      <xdr:colOff>177800</xdr:colOff>
      <xdr:row>37</xdr:row>
      <xdr:rowOff>153206</xdr:rowOff>
    </xdr:to>
    <xdr:sp macro="" textlink="">
      <xdr:nvSpPr>
        <xdr:cNvPr id="133" name="楕円 132"/>
        <xdr:cNvSpPr/>
      </xdr:nvSpPr>
      <xdr:spPr bwMode="auto">
        <a:xfrm>
          <a:off x="5600700" y="717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23683</xdr:rowOff>
    </xdr:from>
    <xdr:ext cx="762000" cy="259045"/>
    <xdr:sp macro="" textlink="">
      <xdr:nvSpPr>
        <xdr:cNvPr id="134" name="人口1人当たり決算額の推移該当値テキスト445"/>
        <xdr:cNvSpPr txBox="1"/>
      </xdr:nvSpPr>
      <xdr:spPr>
        <a:xfrm>
          <a:off x="5740400" y="714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80048</xdr:rowOff>
    </xdr:from>
    <xdr:to>
      <xdr:col>26</xdr:col>
      <xdr:colOff>101600</xdr:colOff>
      <xdr:row>37</xdr:row>
      <xdr:rowOff>10198</xdr:rowOff>
    </xdr:to>
    <xdr:sp macro="" textlink="">
      <xdr:nvSpPr>
        <xdr:cNvPr id="135" name="楕円 134"/>
        <xdr:cNvSpPr/>
      </xdr:nvSpPr>
      <xdr:spPr bwMode="auto">
        <a:xfrm>
          <a:off x="4953000" y="703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166425</xdr:rowOff>
    </xdr:from>
    <xdr:ext cx="736600" cy="259045"/>
    <xdr:sp macro="" textlink="">
      <xdr:nvSpPr>
        <xdr:cNvPr id="136" name="テキスト ボックス 135"/>
        <xdr:cNvSpPr txBox="1"/>
      </xdr:nvSpPr>
      <xdr:spPr>
        <a:xfrm>
          <a:off x="4622800" y="711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169240</xdr:rowOff>
    </xdr:from>
    <xdr:to>
      <xdr:col>22</xdr:col>
      <xdr:colOff>165100</xdr:colOff>
      <xdr:row>37</xdr:row>
      <xdr:rowOff>99390</xdr:rowOff>
    </xdr:to>
    <xdr:sp macro="" textlink="">
      <xdr:nvSpPr>
        <xdr:cNvPr id="137" name="楕円 136"/>
        <xdr:cNvSpPr/>
      </xdr:nvSpPr>
      <xdr:spPr bwMode="auto">
        <a:xfrm>
          <a:off x="4254500" y="712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84167</xdr:rowOff>
    </xdr:from>
    <xdr:ext cx="762000" cy="259045"/>
    <xdr:sp macro="" textlink="">
      <xdr:nvSpPr>
        <xdr:cNvPr id="138" name="テキスト ボックス 137"/>
        <xdr:cNvSpPr txBox="1"/>
      </xdr:nvSpPr>
      <xdr:spPr>
        <a:xfrm>
          <a:off x="3924300" y="720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128797</xdr:rowOff>
    </xdr:from>
    <xdr:to>
      <xdr:col>19</xdr:col>
      <xdr:colOff>38100</xdr:colOff>
      <xdr:row>37</xdr:row>
      <xdr:rowOff>58947</xdr:rowOff>
    </xdr:to>
    <xdr:sp macro="" textlink="">
      <xdr:nvSpPr>
        <xdr:cNvPr id="139" name="楕円 138"/>
        <xdr:cNvSpPr/>
      </xdr:nvSpPr>
      <xdr:spPr bwMode="auto">
        <a:xfrm>
          <a:off x="3556000" y="708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43724</xdr:rowOff>
    </xdr:from>
    <xdr:ext cx="762000" cy="259045"/>
    <xdr:sp macro="" textlink="">
      <xdr:nvSpPr>
        <xdr:cNvPr id="140" name="テキスト ボックス 139"/>
        <xdr:cNvSpPr txBox="1"/>
      </xdr:nvSpPr>
      <xdr:spPr>
        <a:xfrm>
          <a:off x="3225800" y="71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19526</xdr:rowOff>
    </xdr:from>
    <xdr:to>
      <xdr:col>15</xdr:col>
      <xdr:colOff>101600</xdr:colOff>
      <xdr:row>36</xdr:row>
      <xdr:rowOff>121126</xdr:rowOff>
    </xdr:to>
    <xdr:sp macro="" textlink="">
      <xdr:nvSpPr>
        <xdr:cNvPr id="141" name="楕円 140"/>
        <xdr:cNvSpPr/>
      </xdr:nvSpPr>
      <xdr:spPr bwMode="auto">
        <a:xfrm>
          <a:off x="2857500" y="697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105903</xdr:rowOff>
    </xdr:from>
    <xdr:ext cx="762000" cy="259045"/>
    <xdr:sp macro="" textlink="">
      <xdr:nvSpPr>
        <xdr:cNvPr id="142" name="テキスト ボックス 141"/>
        <xdr:cNvSpPr txBox="1"/>
      </xdr:nvSpPr>
      <xdr:spPr>
        <a:xfrm>
          <a:off x="2527300" y="705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11,390
11,281
188.59
12,722,412
12,552,678
112,685
5,071,931
14,022,141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135830</xdr:rowOff>
    </xdr:from>
    <xdr:to>
      <xdr:col>24</xdr:col>
      <xdr:colOff>63500</xdr:colOff>
      <xdr:row>31</xdr:row>
      <xdr:rowOff>52652</xdr:rowOff>
    </xdr:to>
    <xdr:cxnSp macro="">
      <xdr:nvCxnSpPr>
        <xdr:cNvPr id="63" name="直線コネクタ 62"/>
        <xdr:cNvCxnSpPr/>
      </xdr:nvCxnSpPr>
      <xdr:spPr>
        <a:xfrm flipV="1">
          <a:off x="3797300" y="5279330"/>
          <a:ext cx="8382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52652</xdr:rowOff>
    </xdr:from>
    <xdr:to>
      <xdr:col>19</xdr:col>
      <xdr:colOff>177800</xdr:colOff>
      <xdr:row>31</xdr:row>
      <xdr:rowOff>73128</xdr:rowOff>
    </xdr:to>
    <xdr:cxnSp macro="">
      <xdr:nvCxnSpPr>
        <xdr:cNvPr id="66" name="直線コネクタ 65"/>
        <xdr:cNvCxnSpPr/>
      </xdr:nvCxnSpPr>
      <xdr:spPr>
        <a:xfrm flipV="1">
          <a:off x="2908300" y="5367602"/>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64295</xdr:rowOff>
    </xdr:from>
    <xdr:to>
      <xdr:col>15</xdr:col>
      <xdr:colOff>50800</xdr:colOff>
      <xdr:row>31</xdr:row>
      <xdr:rowOff>73128</xdr:rowOff>
    </xdr:to>
    <xdr:cxnSp macro="">
      <xdr:nvCxnSpPr>
        <xdr:cNvPr id="69" name="直線コネクタ 68"/>
        <xdr:cNvCxnSpPr/>
      </xdr:nvCxnSpPr>
      <xdr:spPr>
        <a:xfrm>
          <a:off x="2019300" y="5379245"/>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64295</xdr:rowOff>
    </xdr:from>
    <xdr:to>
      <xdr:col>10</xdr:col>
      <xdr:colOff>114300</xdr:colOff>
      <xdr:row>31</xdr:row>
      <xdr:rowOff>139831</xdr:rowOff>
    </xdr:to>
    <xdr:cxnSp macro="">
      <xdr:nvCxnSpPr>
        <xdr:cNvPr id="72" name="直線コネクタ 71"/>
        <xdr:cNvCxnSpPr/>
      </xdr:nvCxnSpPr>
      <xdr:spPr>
        <a:xfrm flipV="1">
          <a:off x="1130300" y="5379245"/>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85030</xdr:rowOff>
    </xdr:from>
    <xdr:to>
      <xdr:col>24</xdr:col>
      <xdr:colOff>114300</xdr:colOff>
      <xdr:row>31</xdr:row>
      <xdr:rowOff>15180</xdr:rowOff>
    </xdr:to>
    <xdr:sp macro="" textlink="">
      <xdr:nvSpPr>
        <xdr:cNvPr id="82" name="楕円 81"/>
        <xdr:cNvSpPr/>
      </xdr:nvSpPr>
      <xdr:spPr>
        <a:xfrm>
          <a:off x="4584700" y="52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107907</xdr:rowOff>
    </xdr:from>
    <xdr:ext cx="599010" cy="259045"/>
    <xdr:sp macro="" textlink="">
      <xdr:nvSpPr>
        <xdr:cNvPr id="83" name="人件費該当値テキスト"/>
        <xdr:cNvSpPr txBox="1"/>
      </xdr:nvSpPr>
      <xdr:spPr>
        <a:xfrm>
          <a:off x="4686300" y="50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1852</xdr:rowOff>
    </xdr:from>
    <xdr:to>
      <xdr:col>20</xdr:col>
      <xdr:colOff>38100</xdr:colOff>
      <xdr:row>31</xdr:row>
      <xdr:rowOff>103452</xdr:rowOff>
    </xdr:to>
    <xdr:sp macro="" textlink="">
      <xdr:nvSpPr>
        <xdr:cNvPr id="84" name="楕円 83"/>
        <xdr:cNvSpPr/>
      </xdr:nvSpPr>
      <xdr:spPr>
        <a:xfrm>
          <a:off x="3746500" y="53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119979</xdr:rowOff>
    </xdr:from>
    <xdr:ext cx="599010" cy="259045"/>
    <xdr:sp macro="" textlink="">
      <xdr:nvSpPr>
        <xdr:cNvPr id="85" name="テキスト ボックス 84"/>
        <xdr:cNvSpPr txBox="1"/>
      </xdr:nvSpPr>
      <xdr:spPr>
        <a:xfrm>
          <a:off x="3497795" y="509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22328</xdr:rowOff>
    </xdr:from>
    <xdr:to>
      <xdr:col>15</xdr:col>
      <xdr:colOff>101600</xdr:colOff>
      <xdr:row>31</xdr:row>
      <xdr:rowOff>123928</xdr:rowOff>
    </xdr:to>
    <xdr:sp macro="" textlink="">
      <xdr:nvSpPr>
        <xdr:cNvPr id="86" name="楕円 85"/>
        <xdr:cNvSpPr/>
      </xdr:nvSpPr>
      <xdr:spPr>
        <a:xfrm>
          <a:off x="2857500" y="5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140455</xdr:rowOff>
    </xdr:from>
    <xdr:ext cx="599010" cy="259045"/>
    <xdr:sp macro="" textlink="">
      <xdr:nvSpPr>
        <xdr:cNvPr id="87" name="テキスト ボックス 86"/>
        <xdr:cNvSpPr txBox="1"/>
      </xdr:nvSpPr>
      <xdr:spPr>
        <a:xfrm>
          <a:off x="2608795" y="51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13495</xdr:rowOff>
    </xdr:from>
    <xdr:to>
      <xdr:col>10</xdr:col>
      <xdr:colOff>165100</xdr:colOff>
      <xdr:row>31</xdr:row>
      <xdr:rowOff>115095</xdr:rowOff>
    </xdr:to>
    <xdr:sp macro="" textlink="">
      <xdr:nvSpPr>
        <xdr:cNvPr id="88" name="楕円 87"/>
        <xdr:cNvSpPr/>
      </xdr:nvSpPr>
      <xdr:spPr>
        <a:xfrm>
          <a:off x="1968500" y="53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131622</xdr:rowOff>
    </xdr:from>
    <xdr:ext cx="599010" cy="259045"/>
    <xdr:sp macro="" textlink="">
      <xdr:nvSpPr>
        <xdr:cNvPr id="89" name="テキスト ボックス 88"/>
        <xdr:cNvSpPr txBox="1"/>
      </xdr:nvSpPr>
      <xdr:spPr>
        <a:xfrm>
          <a:off x="1719795" y="51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89031</xdr:rowOff>
    </xdr:from>
    <xdr:to>
      <xdr:col>6</xdr:col>
      <xdr:colOff>38100</xdr:colOff>
      <xdr:row>32</xdr:row>
      <xdr:rowOff>19181</xdr:rowOff>
    </xdr:to>
    <xdr:sp macro="" textlink="">
      <xdr:nvSpPr>
        <xdr:cNvPr id="90" name="楕円 89"/>
        <xdr:cNvSpPr/>
      </xdr:nvSpPr>
      <xdr:spPr>
        <a:xfrm>
          <a:off x="1079500" y="54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35708</xdr:rowOff>
    </xdr:from>
    <xdr:ext cx="599010" cy="259045"/>
    <xdr:sp macro="" textlink="">
      <xdr:nvSpPr>
        <xdr:cNvPr id="91" name="テキスト ボックス 90"/>
        <xdr:cNvSpPr txBox="1"/>
      </xdr:nvSpPr>
      <xdr:spPr>
        <a:xfrm>
          <a:off x="830795" y="51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20165</xdr:rowOff>
    </xdr:from>
    <xdr:to>
      <xdr:col>24</xdr:col>
      <xdr:colOff>63500</xdr:colOff>
      <xdr:row>56</xdr:row>
      <xdr:rowOff>41482</xdr:rowOff>
    </xdr:to>
    <xdr:cxnSp macro="">
      <xdr:nvCxnSpPr>
        <xdr:cNvPr id="120" name="直線コネクタ 119"/>
        <xdr:cNvCxnSpPr/>
      </xdr:nvCxnSpPr>
      <xdr:spPr>
        <a:xfrm>
          <a:off x="3797300" y="9621365"/>
          <a:ext cx="8382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20165</xdr:rowOff>
    </xdr:from>
    <xdr:to>
      <xdr:col>19</xdr:col>
      <xdr:colOff>177800</xdr:colOff>
      <xdr:row>56</xdr:row>
      <xdr:rowOff>72328</xdr:rowOff>
    </xdr:to>
    <xdr:cxnSp macro="">
      <xdr:nvCxnSpPr>
        <xdr:cNvPr id="123" name="直線コネクタ 122"/>
        <xdr:cNvCxnSpPr/>
      </xdr:nvCxnSpPr>
      <xdr:spPr>
        <a:xfrm flipV="1">
          <a:off x="2908300" y="9621365"/>
          <a:ext cx="889000" cy="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72328</xdr:rowOff>
    </xdr:from>
    <xdr:to>
      <xdr:col>15</xdr:col>
      <xdr:colOff>50800</xdr:colOff>
      <xdr:row>56</xdr:row>
      <xdr:rowOff>96772</xdr:rowOff>
    </xdr:to>
    <xdr:cxnSp macro="">
      <xdr:nvCxnSpPr>
        <xdr:cNvPr id="126" name="直線コネクタ 125"/>
        <xdr:cNvCxnSpPr/>
      </xdr:nvCxnSpPr>
      <xdr:spPr>
        <a:xfrm flipV="1">
          <a:off x="2019300" y="9673528"/>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96772</xdr:rowOff>
    </xdr:from>
    <xdr:to>
      <xdr:col>10</xdr:col>
      <xdr:colOff>114300</xdr:colOff>
      <xdr:row>56</xdr:row>
      <xdr:rowOff>117968</xdr:rowOff>
    </xdr:to>
    <xdr:cxnSp macro="">
      <xdr:nvCxnSpPr>
        <xdr:cNvPr id="129" name="直線コネクタ 128"/>
        <xdr:cNvCxnSpPr/>
      </xdr:nvCxnSpPr>
      <xdr:spPr>
        <a:xfrm flipV="1">
          <a:off x="1130300" y="9697972"/>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3" name="テキスト ボックス 132"/>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162132</xdr:rowOff>
    </xdr:from>
    <xdr:to>
      <xdr:col>24</xdr:col>
      <xdr:colOff>114300</xdr:colOff>
      <xdr:row>56</xdr:row>
      <xdr:rowOff>92282</xdr:rowOff>
    </xdr:to>
    <xdr:sp macro="" textlink="">
      <xdr:nvSpPr>
        <xdr:cNvPr id="139" name="楕円 138"/>
        <xdr:cNvSpPr/>
      </xdr:nvSpPr>
      <xdr:spPr>
        <a:xfrm>
          <a:off x="4584700" y="95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13559</xdr:rowOff>
    </xdr:from>
    <xdr:ext cx="599010" cy="259045"/>
    <xdr:sp macro="" textlink="">
      <xdr:nvSpPr>
        <xdr:cNvPr id="140" name="物件費該当値テキスト"/>
        <xdr:cNvSpPr txBox="1"/>
      </xdr:nvSpPr>
      <xdr:spPr>
        <a:xfrm>
          <a:off x="4686300" y="944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140815</xdr:rowOff>
    </xdr:from>
    <xdr:to>
      <xdr:col>20</xdr:col>
      <xdr:colOff>38100</xdr:colOff>
      <xdr:row>56</xdr:row>
      <xdr:rowOff>70965</xdr:rowOff>
    </xdr:to>
    <xdr:sp macro="" textlink="">
      <xdr:nvSpPr>
        <xdr:cNvPr id="141" name="楕円 140"/>
        <xdr:cNvSpPr/>
      </xdr:nvSpPr>
      <xdr:spPr>
        <a:xfrm>
          <a:off x="3746500" y="95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87492</xdr:rowOff>
    </xdr:from>
    <xdr:ext cx="599010" cy="259045"/>
    <xdr:sp macro="" textlink="">
      <xdr:nvSpPr>
        <xdr:cNvPr id="142" name="テキスト ボックス 141"/>
        <xdr:cNvSpPr txBox="1"/>
      </xdr:nvSpPr>
      <xdr:spPr>
        <a:xfrm>
          <a:off x="3497795" y="934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21528</xdr:rowOff>
    </xdr:from>
    <xdr:to>
      <xdr:col>15</xdr:col>
      <xdr:colOff>101600</xdr:colOff>
      <xdr:row>56</xdr:row>
      <xdr:rowOff>123128</xdr:rowOff>
    </xdr:to>
    <xdr:sp macro="" textlink="">
      <xdr:nvSpPr>
        <xdr:cNvPr id="143" name="楕円 142"/>
        <xdr:cNvSpPr/>
      </xdr:nvSpPr>
      <xdr:spPr>
        <a:xfrm>
          <a:off x="2857500" y="96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139655</xdr:rowOff>
    </xdr:from>
    <xdr:ext cx="599010" cy="259045"/>
    <xdr:sp macro="" textlink="">
      <xdr:nvSpPr>
        <xdr:cNvPr id="144" name="テキスト ボックス 143"/>
        <xdr:cNvSpPr txBox="1"/>
      </xdr:nvSpPr>
      <xdr:spPr>
        <a:xfrm>
          <a:off x="2608795" y="93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45972</xdr:rowOff>
    </xdr:from>
    <xdr:to>
      <xdr:col>10</xdr:col>
      <xdr:colOff>165100</xdr:colOff>
      <xdr:row>56</xdr:row>
      <xdr:rowOff>147572</xdr:rowOff>
    </xdr:to>
    <xdr:sp macro="" textlink="">
      <xdr:nvSpPr>
        <xdr:cNvPr id="145" name="楕円 144"/>
        <xdr:cNvSpPr/>
      </xdr:nvSpPr>
      <xdr:spPr>
        <a:xfrm>
          <a:off x="1968500" y="96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164099</xdr:rowOff>
    </xdr:from>
    <xdr:ext cx="599010" cy="259045"/>
    <xdr:sp macro="" textlink="">
      <xdr:nvSpPr>
        <xdr:cNvPr id="146" name="テキスト ボックス 145"/>
        <xdr:cNvSpPr txBox="1"/>
      </xdr:nvSpPr>
      <xdr:spPr>
        <a:xfrm>
          <a:off x="1719795" y="942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67168</xdr:rowOff>
    </xdr:from>
    <xdr:to>
      <xdr:col>6</xdr:col>
      <xdr:colOff>38100</xdr:colOff>
      <xdr:row>56</xdr:row>
      <xdr:rowOff>168768</xdr:rowOff>
    </xdr:to>
    <xdr:sp macro="" textlink="">
      <xdr:nvSpPr>
        <xdr:cNvPr id="147" name="楕円 146"/>
        <xdr:cNvSpPr/>
      </xdr:nvSpPr>
      <xdr:spPr>
        <a:xfrm>
          <a:off x="1079500" y="96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13845</xdr:rowOff>
    </xdr:from>
    <xdr:ext cx="599010" cy="259045"/>
    <xdr:sp macro="" textlink="">
      <xdr:nvSpPr>
        <xdr:cNvPr id="148" name="テキスト ボックス 147"/>
        <xdr:cNvSpPr txBox="1"/>
      </xdr:nvSpPr>
      <xdr:spPr>
        <a:xfrm>
          <a:off x="830795" y="944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86094</xdr:rowOff>
    </xdr:from>
    <xdr:to>
      <xdr:col>24</xdr:col>
      <xdr:colOff>63500</xdr:colOff>
      <xdr:row>78</xdr:row>
      <xdr:rowOff>3683</xdr:rowOff>
    </xdr:to>
    <xdr:cxnSp macro="">
      <xdr:nvCxnSpPr>
        <xdr:cNvPr id="177" name="直線コネクタ 176"/>
        <xdr:cNvCxnSpPr/>
      </xdr:nvCxnSpPr>
      <xdr:spPr>
        <a:xfrm>
          <a:off x="3797300" y="13287744"/>
          <a:ext cx="8382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86094</xdr:rowOff>
    </xdr:from>
    <xdr:to>
      <xdr:col>19</xdr:col>
      <xdr:colOff>177800</xdr:colOff>
      <xdr:row>77</xdr:row>
      <xdr:rowOff>155587</xdr:rowOff>
    </xdr:to>
    <xdr:cxnSp macro="">
      <xdr:nvCxnSpPr>
        <xdr:cNvPr id="180" name="直線コネクタ 179"/>
        <xdr:cNvCxnSpPr/>
      </xdr:nvCxnSpPr>
      <xdr:spPr>
        <a:xfrm flipV="1">
          <a:off x="2908300" y="13287744"/>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155587</xdr:rowOff>
    </xdr:from>
    <xdr:to>
      <xdr:col>15</xdr:col>
      <xdr:colOff>50800</xdr:colOff>
      <xdr:row>77</xdr:row>
      <xdr:rowOff>156274</xdr:rowOff>
    </xdr:to>
    <xdr:cxnSp macro="">
      <xdr:nvCxnSpPr>
        <xdr:cNvPr id="183" name="直線コネクタ 182"/>
        <xdr:cNvCxnSpPr/>
      </xdr:nvCxnSpPr>
      <xdr:spPr>
        <a:xfrm flipV="1">
          <a:off x="2019300" y="1335723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156274</xdr:rowOff>
    </xdr:from>
    <xdr:to>
      <xdr:col>10</xdr:col>
      <xdr:colOff>114300</xdr:colOff>
      <xdr:row>78</xdr:row>
      <xdr:rowOff>68224</xdr:rowOff>
    </xdr:to>
    <xdr:cxnSp macro="">
      <xdr:nvCxnSpPr>
        <xdr:cNvPr id="186" name="直線コネクタ 185"/>
        <xdr:cNvCxnSpPr/>
      </xdr:nvCxnSpPr>
      <xdr:spPr>
        <a:xfrm flipV="1">
          <a:off x="1130300" y="13357924"/>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124333</xdr:rowOff>
    </xdr:from>
    <xdr:to>
      <xdr:col>24</xdr:col>
      <xdr:colOff>114300</xdr:colOff>
      <xdr:row>78</xdr:row>
      <xdr:rowOff>54483</xdr:rowOff>
    </xdr:to>
    <xdr:sp macro="" textlink="">
      <xdr:nvSpPr>
        <xdr:cNvPr id="196" name="楕円 195"/>
        <xdr:cNvSpPr/>
      </xdr:nvSpPr>
      <xdr:spPr>
        <a:xfrm>
          <a:off x="45847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102760</xdr:rowOff>
    </xdr:from>
    <xdr:ext cx="469744" cy="259045"/>
    <xdr:sp macro="" textlink="">
      <xdr:nvSpPr>
        <xdr:cNvPr id="197" name="維持補修費該当値テキスト"/>
        <xdr:cNvSpPr txBox="1"/>
      </xdr:nvSpPr>
      <xdr:spPr>
        <a:xfrm>
          <a:off x="4686300" y="1330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35294</xdr:rowOff>
    </xdr:from>
    <xdr:to>
      <xdr:col>20</xdr:col>
      <xdr:colOff>38100</xdr:colOff>
      <xdr:row>77</xdr:row>
      <xdr:rowOff>136894</xdr:rowOff>
    </xdr:to>
    <xdr:sp macro="" textlink="">
      <xdr:nvSpPr>
        <xdr:cNvPr id="198" name="楕円 197"/>
        <xdr:cNvSpPr/>
      </xdr:nvSpPr>
      <xdr:spPr>
        <a:xfrm>
          <a:off x="3746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128021</xdr:rowOff>
    </xdr:from>
    <xdr:ext cx="469744" cy="259045"/>
    <xdr:sp macro="" textlink="">
      <xdr:nvSpPr>
        <xdr:cNvPr id="199" name="テキスト ボックス 198"/>
        <xdr:cNvSpPr txBox="1"/>
      </xdr:nvSpPr>
      <xdr:spPr>
        <a:xfrm>
          <a:off x="3562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104787</xdr:rowOff>
    </xdr:from>
    <xdr:to>
      <xdr:col>15</xdr:col>
      <xdr:colOff>101600</xdr:colOff>
      <xdr:row>78</xdr:row>
      <xdr:rowOff>34937</xdr:rowOff>
    </xdr:to>
    <xdr:sp macro="" textlink="">
      <xdr:nvSpPr>
        <xdr:cNvPr id="200" name="楕円 199"/>
        <xdr:cNvSpPr/>
      </xdr:nvSpPr>
      <xdr:spPr>
        <a:xfrm>
          <a:off x="2857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26064</xdr:rowOff>
    </xdr:from>
    <xdr:ext cx="469744" cy="259045"/>
    <xdr:sp macro="" textlink="">
      <xdr:nvSpPr>
        <xdr:cNvPr id="201" name="テキスト ボックス 200"/>
        <xdr:cNvSpPr txBox="1"/>
      </xdr:nvSpPr>
      <xdr:spPr>
        <a:xfrm>
          <a:off x="2673428" y="133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105474</xdr:rowOff>
    </xdr:from>
    <xdr:to>
      <xdr:col>10</xdr:col>
      <xdr:colOff>165100</xdr:colOff>
      <xdr:row>78</xdr:row>
      <xdr:rowOff>35624</xdr:rowOff>
    </xdr:to>
    <xdr:sp macro="" textlink="">
      <xdr:nvSpPr>
        <xdr:cNvPr id="202" name="楕円 201"/>
        <xdr:cNvSpPr/>
      </xdr:nvSpPr>
      <xdr:spPr>
        <a:xfrm>
          <a:off x="1968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26751</xdr:rowOff>
    </xdr:from>
    <xdr:ext cx="469744" cy="259045"/>
    <xdr:sp macro="" textlink="">
      <xdr:nvSpPr>
        <xdr:cNvPr id="203" name="テキスト ボックス 202"/>
        <xdr:cNvSpPr txBox="1"/>
      </xdr:nvSpPr>
      <xdr:spPr>
        <a:xfrm>
          <a:off x="1784428" y="133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17424</xdr:rowOff>
    </xdr:from>
    <xdr:to>
      <xdr:col>6</xdr:col>
      <xdr:colOff>38100</xdr:colOff>
      <xdr:row>78</xdr:row>
      <xdr:rowOff>119024</xdr:rowOff>
    </xdr:to>
    <xdr:sp macro="" textlink="">
      <xdr:nvSpPr>
        <xdr:cNvPr id="204" name="楕円 203"/>
        <xdr:cNvSpPr/>
      </xdr:nvSpPr>
      <xdr:spPr>
        <a:xfrm>
          <a:off x="1079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110151</xdr:rowOff>
    </xdr:from>
    <xdr:ext cx="469744" cy="259045"/>
    <xdr:sp macro="" textlink="">
      <xdr:nvSpPr>
        <xdr:cNvPr id="205" name="テキスト ボックス 204"/>
        <xdr:cNvSpPr txBox="1"/>
      </xdr:nvSpPr>
      <xdr:spPr>
        <a:xfrm>
          <a:off x="895428"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30302</xdr:rowOff>
    </xdr:from>
    <xdr:to>
      <xdr:col>24</xdr:col>
      <xdr:colOff>63500</xdr:colOff>
      <xdr:row>97</xdr:row>
      <xdr:rowOff>33313</xdr:rowOff>
    </xdr:to>
    <xdr:cxnSp macro="">
      <xdr:nvCxnSpPr>
        <xdr:cNvPr id="235" name="直線コネクタ 234"/>
        <xdr:cNvCxnSpPr/>
      </xdr:nvCxnSpPr>
      <xdr:spPr>
        <a:xfrm>
          <a:off x="3797300" y="16660952"/>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30302</xdr:rowOff>
    </xdr:from>
    <xdr:to>
      <xdr:col>19</xdr:col>
      <xdr:colOff>177800</xdr:colOff>
      <xdr:row>97</xdr:row>
      <xdr:rowOff>130696</xdr:rowOff>
    </xdr:to>
    <xdr:cxnSp macro="">
      <xdr:nvCxnSpPr>
        <xdr:cNvPr id="238" name="直線コネクタ 237"/>
        <xdr:cNvCxnSpPr/>
      </xdr:nvCxnSpPr>
      <xdr:spPr>
        <a:xfrm flipV="1">
          <a:off x="2908300" y="16660952"/>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120586</xdr:rowOff>
    </xdr:from>
    <xdr:to>
      <xdr:col>15</xdr:col>
      <xdr:colOff>50800</xdr:colOff>
      <xdr:row>97</xdr:row>
      <xdr:rowOff>130696</xdr:rowOff>
    </xdr:to>
    <xdr:cxnSp macro="">
      <xdr:nvCxnSpPr>
        <xdr:cNvPr id="241" name="直線コネクタ 240"/>
        <xdr:cNvCxnSpPr/>
      </xdr:nvCxnSpPr>
      <xdr:spPr>
        <a:xfrm>
          <a:off x="2019300" y="16751236"/>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120586</xdr:rowOff>
    </xdr:from>
    <xdr:to>
      <xdr:col>10</xdr:col>
      <xdr:colOff>114300</xdr:colOff>
      <xdr:row>97</xdr:row>
      <xdr:rowOff>163385</xdr:rowOff>
    </xdr:to>
    <xdr:cxnSp macro="">
      <xdr:nvCxnSpPr>
        <xdr:cNvPr id="244" name="直線コネクタ 243"/>
        <xdr:cNvCxnSpPr/>
      </xdr:nvCxnSpPr>
      <xdr:spPr>
        <a:xfrm flipV="1">
          <a:off x="1130300" y="16751236"/>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153963</xdr:rowOff>
    </xdr:from>
    <xdr:to>
      <xdr:col>24</xdr:col>
      <xdr:colOff>114300</xdr:colOff>
      <xdr:row>97</xdr:row>
      <xdr:rowOff>84113</xdr:rowOff>
    </xdr:to>
    <xdr:sp macro="" textlink="">
      <xdr:nvSpPr>
        <xdr:cNvPr id="254" name="楕円 253"/>
        <xdr:cNvSpPr/>
      </xdr:nvSpPr>
      <xdr:spPr>
        <a:xfrm>
          <a:off x="4584700" y="166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132390</xdr:rowOff>
    </xdr:from>
    <xdr:ext cx="534377" cy="259045"/>
    <xdr:sp macro="" textlink="">
      <xdr:nvSpPr>
        <xdr:cNvPr id="255" name="扶助費該当値テキスト"/>
        <xdr:cNvSpPr txBox="1"/>
      </xdr:nvSpPr>
      <xdr:spPr>
        <a:xfrm>
          <a:off x="4686300" y="165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150952</xdr:rowOff>
    </xdr:from>
    <xdr:to>
      <xdr:col>20</xdr:col>
      <xdr:colOff>38100</xdr:colOff>
      <xdr:row>97</xdr:row>
      <xdr:rowOff>81102</xdr:rowOff>
    </xdr:to>
    <xdr:sp macro="" textlink="">
      <xdr:nvSpPr>
        <xdr:cNvPr id="256" name="楕円 255"/>
        <xdr:cNvSpPr/>
      </xdr:nvSpPr>
      <xdr:spPr>
        <a:xfrm>
          <a:off x="3746500" y="166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72229</xdr:rowOff>
    </xdr:from>
    <xdr:ext cx="534377" cy="259045"/>
    <xdr:sp macro="" textlink="">
      <xdr:nvSpPr>
        <xdr:cNvPr id="257" name="テキスト ボックス 256"/>
        <xdr:cNvSpPr txBox="1"/>
      </xdr:nvSpPr>
      <xdr:spPr>
        <a:xfrm>
          <a:off x="3530111" y="167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79896</xdr:rowOff>
    </xdr:from>
    <xdr:to>
      <xdr:col>15</xdr:col>
      <xdr:colOff>101600</xdr:colOff>
      <xdr:row>98</xdr:row>
      <xdr:rowOff>10046</xdr:rowOff>
    </xdr:to>
    <xdr:sp macro="" textlink="">
      <xdr:nvSpPr>
        <xdr:cNvPr id="258" name="楕円 257"/>
        <xdr:cNvSpPr/>
      </xdr:nvSpPr>
      <xdr:spPr>
        <a:xfrm>
          <a:off x="2857500" y="167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1173</xdr:rowOff>
    </xdr:from>
    <xdr:ext cx="534377" cy="259045"/>
    <xdr:sp macro="" textlink="">
      <xdr:nvSpPr>
        <xdr:cNvPr id="259" name="テキスト ボックス 258"/>
        <xdr:cNvSpPr txBox="1"/>
      </xdr:nvSpPr>
      <xdr:spPr>
        <a:xfrm>
          <a:off x="2641111" y="168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69786</xdr:rowOff>
    </xdr:from>
    <xdr:to>
      <xdr:col>10</xdr:col>
      <xdr:colOff>165100</xdr:colOff>
      <xdr:row>97</xdr:row>
      <xdr:rowOff>171386</xdr:rowOff>
    </xdr:to>
    <xdr:sp macro="" textlink="">
      <xdr:nvSpPr>
        <xdr:cNvPr id="260" name="楕円 259"/>
        <xdr:cNvSpPr/>
      </xdr:nvSpPr>
      <xdr:spPr>
        <a:xfrm>
          <a:off x="1968500" y="16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162513</xdr:rowOff>
    </xdr:from>
    <xdr:ext cx="534377" cy="259045"/>
    <xdr:sp macro="" textlink="">
      <xdr:nvSpPr>
        <xdr:cNvPr id="261" name="テキスト ボックス 260"/>
        <xdr:cNvSpPr txBox="1"/>
      </xdr:nvSpPr>
      <xdr:spPr>
        <a:xfrm>
          <a:off x="1752111" y="16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112585</xdr:rowOff>
    </xdr:from>
    <xdr:to>
      <xdr:col>6</xdr:col>
      <xdr:colOff>38100</xdr:colOff>
      <xdr:row>98</xdr:row>
      <xdr:rowOff>42735</xdr:rowOff>
    </xdr:to>
    <xdr:sp macro="" textlink="">
      <xdr:nvSpPr>
        <xdr:cNvPr id="262" name="楕円 261"/>
        <xdr:cNvSpPr/>
      </xdr:nvSpPr>
      <xdr:spPr>
        <a:xfrm>
          <a:off x="1079500" y="16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33862</xdr:rowOff>
    </xdr:from>
    <xdr:ext cx="534377" cy="259045"/>
    <xdr:sp macro="" textlink="">
      <xdr:nvSpPr>
        <xdr:cNvPr id="263" name="テキスト ボックス 262"/>
        <xdr:cNvSpPr txBox="1"/>
      </xdr:nvSpPr>
      <xdr:spPr>
        <a:xfrm>
          <a:off x="863111" y="168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117151</xdr:rowOff>
    </xdr:from>
    <xdr:to>
      <xdr:col>55</xdr:col>
      <xdr:colOff>0</xdr:colOff>
      <xdr:row>37</xdr:row>
      <xdr:rowOff>131918</xdr:rowOff>
    </xdr:to>
    <xdr:cxnSp macro="">
      <xdr:nvCxnSpPr>
        <xdr:cNvPr id="290" name="直線コネクタ 289"/>
        <xdr:cNvCxnSpPr/>
      </xdr:nvCxnSpPr>
      <xdr:spPr>
        <a:xfrm flipV="1">
          <a:off x="9639300" y="6460801"/>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131918</xdr:rowOff>
    </xdr:from>
    <xdr:to>
      <xdr:col>50</xdr:col>
      <xdr:colOff>114300</xdr:colOff>
      <xdr:row>37</xdr:row>
      <xdr:rowOff>133900</xdr:rowOff>
    </xdr:to>
    <xdr:cxnSp macro="">
      <xdr:nvCxnSpPr>
        <xdr:cNvPr id="293" name="直線コネクタ 292"/>
        <xdr:cNvCxnSpPr/>
      </xdr:nvCxnSpPr>
      <xdr:spPr>
        <a:xfrm flipV="1">
          <a:off x="8750300" y="647556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133900</xdr:rowOff>
    </xdr:from>
    <xdr:to>
      <xdr:col>45</xdr:col>
      <xdr:colOff>177800</xdr:colOff>
      <xdr:row>37</xdr:row>
      <xdr:rowOff>145088</xdr:rowOff>
    </xdr:to>
    <xdr:cxnSp macro="">
      <xdr:nvCxnSpPr>
        <xdr:cNvPr id="296" name="直線コネクタ 295"/>
        <xdr:cNvCxnSpPr/>
      </xdr:nvCxnSpPr>
      <xdr:spPr>
        <a:xfrm flipV="1">
          <a:off x="7861300" y="6477550"/>
          <a:ext cx="8890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87648</xdr:rowOff>
    </xdr:from>
    <xdr:to>
      <xdr:col>41</xdr:col>
      <xdr:colOff>50800</xdr:colOff>
      <xdr:row>37</xdr:row>
      <xdr:rowOff>145088</xdr:rowOff>
    </xdr:to>
    <xdr:cxnSp macro="">
      <xdr:nvCxnSpPr>
        <xdr:cNvPr id="299" name="直線コネクタ 298"/>
        <xdr:cNvCxnSpPr/>
      </xdr:nvCxnSpPr>
      <xdr:spPr>
        <a:xfrm>
          <a:off x="6972300" y="6431298"/>
          <a:ext cx="889000" cy="5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66351</xdr:rowOff>
    </xdr:from>
    <xdr:to>
      <xdr:col>55</xdr:col>
      <xdr:colOff>50800</xdr:colOff>
      <xdr:row>37</xdr:row>
      <xdr:rowOff>167951</xdr:rowOff>
    </xdr:to>
    <xdr:sp macro="" textlink="">
      <xdr:nvSpPr>
        <xdr:cNvPr id="309" name="楕円 308"/>
        <xdr:cNvSpPr/>
      </xdr:nvSpPr>
      <xdr:spPr>
        <a:xfrm>
          <a:off x="10426700" y="64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152728</xdr:rowOff>
    </xdr:from>
    <xdr:ext cx="534377" cy="259045"/>
    <xdr:sp macro="" textlink="">
      <xdr:nvSpPr>
        <xdr:cNvPr id="310" name="補助費等該当値テキスト"/>
        <xdr:cNvSpPr txBox="1"/>
      </xdr:nvSpPr>
      <xdr:spPr>
        <a:xfrm>
          <a:off x="10528300" y="63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81118</xdr:rowOff>
    </xdr:from>
    <xdr:to>
      <xdr:col>50</xdr:col>
      <xdr:colOff>165100</xdr:colOff>
      <xdr:row>38</xdr:row>
      <xdr:rowOff>11268</xdr:rowOff>
    </xdr:to>
    <xdr:sp macro="" textlink="">
      <xdr:nvSpPr>
        <xdr:cNvPr id="311" name="楕円 310"/>
        <xdr:cNvSpPr/>
      </xdr:nvSpPr>
      <xdr:spPr>
        <a:xfrm>
          <a:off x="9588500" y="64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2395</xdr:rowOff>
    </xdr:from>
    <xdr:ext cx="534377" cy="259045"/>
    <xdr:sp macro="" textlink="">
      <xdr:nvSpPr>
        <xdr:cNvPr id="312" name="テキスト ボックス 311"/>
        <xdr:cNvSpPr txBox="1"/>
      </xdr:nvSpPr>
      <xdr:spPr>
        <a:xfrm>
          <a:off x="9372111" y="65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83100</xdr:rowOff>
    </xdr:from>
    <xdr:to>
      <xdr:col>46</xdr:col>
      <xdr:colOff>38100</xdr:colOff>
      <xdr:row>38</xdr:row>
      <xdr:rowOff>13250</xdr:rowOff>
    </xdr:to>
    <xdr:sp macro="" textlink="">
      <xdr:nvSpPr>
        <xdr:cNvPr id="313" name="楕円 312"/>
        <xdr:cNvSpPr/>
      </xdr:nvSpPr>
      <xdr:spPr>
        <a:xfrm>
          <a:off x="8699500" y="64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4377</xdr:rowOff>
    </xdr:from>
    <xdr:ext cx="534377" cy="259045"/>
    <xdr:sp macro="" textlink="">
      <xdr:nvSpPr>
        <xdr:cNvPr id="314" name="テキスト ボックス 313"/>
        <xdr:cNvSpPr txBox="1"/>
      </xdr:nvSpPr>
      <xdr:spPr>
        <a:xfrm>
          <a:off x="8483111" y="651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94288</xdr:rowOff>
    </xdr:from>
    <xdr:to>
      <xdr:col>41</xdr:col>
      <xdr:colOff>101600</xdr:colOff>
      <xdr:row>38</xdr:row>
      <xdr:rowOff>24438</xdr:rowOff>
    </xdr:to>
    <xdr:sp macro="" textlink="">
      <xdr:nvSpPr>
        <xdr:cNvPr id="315" name="楕円 314"/>
        <xdr:cNvSpPr/>
      </xdr:nvSpPr>
      <xdr:spPr>
        <a:xfrm>
          <a:off x="7810500" y="6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15565</xdr:rowOff>
    </xdr:from>
    <xdr:ext cx="534377" cy="259045"/>
    <xdr:sp macro="" textlink="">
      <xdr:nvSpPr>
        <xdr:cNvPr id="316" name="テキスト ボックス 315"/>
        <xdr:cNvSpPr txBox="1"/>
      </xdr:nvSpPr>
      <xdr:spPr>
        <a:xfrm>
          <a:off x="7594111" y="65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36848</xdr:rowOff>
    </xdr:from>
    <xdr:to>
      <xdr:col>36</xdr:col>
      <xdr:colOff>165100</xdr:colOff>
      <xdr:row>37</xdr:row>
      <xdr:rowOff>138448</xdr:rowOff>
    </xdr:to>
    <xdr:sp macro="" textlink="">
      <xdr:nvSpPr>
        <xdr:cNvPr id="317" name="楕円 316"/>
        <xdr:cNvSpPr/>
      </xdr:nvSpPr>
      <xdr:spPr>
        <a:xfrm>
          <a:off x="6921500" y="63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154975</xdr:rowOff>
    </xdr:from>
    <xdr:ext cx="534377" cy="259045"/>
    <xdr:sp macro="" textlink="">
      <xdr:nvSpPr>
        <xdr:cNvPr id="318" name="テキスト ボックス 317"/>
        <xdr:cNvSpPr txBox="1"/>
      </xdr:nvSpPr>
      <xdr:spPr>
        <a:xfrm>
          <a:off x="6705111" y="61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35145</xdr:rowOff>
    </xdr:from>
    <xdr:to>
      <xdr:col>55</xdr:col>
      <xdr:colOff>0</xdr:colOff>
      <xdr:row>56</xdr:row>
      <xdr:rowOff>69201</xdr:rowOff>
    </xdr:to>
    <xdr:cxnSp macro="">
      <xdr:nvCxnSpPr>
        <xdr:cNvPr id="349" name="直線コネクタ 348"/>
        <xdr:cNvCxnSpPr/>
      </xdr:nvCxnSpPr>
      <xdr:spPr>
        <a:xfrm flipV="1">
          <a:off x="9639300" y="9636345"/>
          <a:ext cx="838200" cy="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69201</xdr:rowOff>
    </xdr:from>
    <xdr:to>
      <xdr:col>50</xdr:col>
      <xdr:colOff>114300</xdr:colOff>
      <xdr:row>58</xdr:row>
      <xdr:rowOff>12063</xdr:rowOff>
    </xdr:to>
    <xdr:cxnSp macro="">
      <xdr:nvCxnSpPr>
        <xdr:cNvPr id="352" name="直線コネクタ 351"/>
        <xdr:cNvCxnSpPr/>
      </xdr:nvCxnSpPr>
      <xdr:spPr>
        <a:xfrm flipV="1">
          <a:off x="8750300" y="9670401"/>
          <a:ext cx="889000" cy="2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12063</xdr:rowOff>
    </xdr:from>
    <xdr:to>
      <xdr:col>45</xdr:col>
      <xdr:colOff>177800</xdr:colOff>
      <xdr:row>58</xdr:row>
      <xdr:rowOff>17745</xdr:rowOff>
    </xdr:to>
    <xdr:cxnSp macro="">
      <xdr:nvCxnSpPr>
        <xdr:cNvPr id="355" name="直線コネクタ 354"/>
        <xdr:cNvCxnSpPr/>
      </xdr:nvCxnSpPr>
      <xdr:spPr>
        <a:xfrm flipV="1">
          <a:off x="7861300" y="9956163"/>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35492</xdr:rowOff>
    </xdr:from>
    <xdr:to>
      <xdr:col>41</xdr:col>
      <xdr:colOff>50800</xdr:colOff>
      <xdr:row>58</xdr:row>
      <xdr:rowOff>17745</xdr:rowOff>
    </xdr:to>
    <xdr:cxnSp macro="">
      <xdr:nvCxnSpPr>
        <xdr:cNvPr id="358" name="直線コネクタ 357"/>
        <xdr:cNvCxnSpPr/>
      </xdr:nvCxnSpPr>
      <xdr:spPr>
        <a:xfrm>
          <a:off x="6972300" y="9808142"/>
          <a:ext cx="889000" cy="15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155795</xdr:rowOff>
    </xdr:from>
    <xdr:to>
      <xdr:col>55</xdr:col>
      <xdr:colOff>50800</xdr:colOff>
      <xdr:row>56</xdr:row>
      <xdr:rowOff>85945</xdr:rowOff>
    </xdr:to>
    <xdr:sp macro="" textlink="">
      <xdr:nvSpPr>
        <xdr:cNvPr id="368" name="楕円 367"/>
        <xdr:cNvSpPr/>
      </xdr:nvSpPr>
      <xdr:spPr>
        <a:xfrm>
          <a:off x="10426700" y="95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7222</xdr:rowOff>
    </xdr:from>
    <xdr:ext cx="599010" cy="259045"/>
    <xdr:sp macro="" textlink="">
      <xdr:nvSpPr>
        <xdr:cNvPr id="369" name="普通建設事業費該当値テキスト"/>
        <xdr:cNvSpPr txBox="1"/>
      </xdr:nvSpPr>
      <xdr:spPr>
        <a:xfrm>
          <a:off x="10528300" y="943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18401</xdr:rowOff>
    </xdr:from>
    <xdr:to>
      <xdr:col>50</xdr:col>
      <xdr:colOff>165100</xdr:colOff>
      <xdr:row>56</xdr:row>
      <xdr:rowOff>120001</xdr:rowOff>
    </xdr:to>
    <xdr:sp macro="" textlink="">
      <xdr:nvSpPr>
        <xdr:cNvPr id="370" name="楕円 369"/>
        <xdr:cNvSpPr/>
      </xdr:nvSpPr>
      <xdr:spPr>
        <a:xfrm>
          <a:off x="9588500" y="9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136528</xdr:rowOff>
    </xdr:from>
    <xdr:ext cx="599010" cy="259045"/>
    <xdr:sp macro="" textlink="">
      <xdr:nvSpPr>
        <xdr:cNvPr id="371" name="テキスト ボックス 370"/>
        <xdr:cNvSpPr txBox="1"/>
      </xdr:nvSpPr>
      <xdr:spPr>
        <a:xfrm>
          <a:off x="9339795" y="93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132713</xdr:rowOff>
    </xdr:from>
    <xdr:to>
      <xdr:col>46</xdr:col>
      <xdr:colOff>38100</xdr:colOff>
      <xdr:row>58</xdr:row>
      <xdr:rowOff>62863</xdr:rowOff>
    </xdr:to>
    <xdr:sp macro="" textlink="">
      <xdr:nvSpPr>
        <xdr:cNvPr id="372" name="楕円 371"/>
        <xdr:cNvSpPr/>
      </xdr:nvSpPr>
      <xdr:spPr>
        <a:xfrm>
          <a:off x="8699500" y="99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79390</xdr:rowOff>
    </xdr:from>
    <xdr:ext cx="599010" cy="259045"/>
    <xdr:sp macro="" textlink="">
      <xdr:nvSpPr>
        <xdr:cNvPr id="373" name="テキスト ボックス 372"/>
        <xdr:cNvSpPr txBox="1"/>
      </xdr:nvSpPr>
      <xdr:spPr>
        <a:xfrm>
          <a:off x="8450795" y="968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138395</xdr:rowOff>
    </xdr:from>
    <xdr:to>
      <xdr:col>41</xdr:col>
      <xdr:colOff>101600</xdr:colOff>
      <xdr:row>58</xdr:row>
      <xdr:rowOff>68545</xdr:rowOff>
    </xdr:to>
    <xdr:sp macro="" textlink="">
      <xdr:nvSpPr>
        <xdr:cNvPr id="374" name="楕円 373"/>
        <xdr:cNvSpPr/>
      </xdr:nvSpPr>
      <xdr:spPr>
        <a:xfrm>
          <a:off x="7810500" y="99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85072</xdr:rowOff>
    </xdr:from>
    <xdr:ext cx="599010" cy="259045"/>
    <xdr:sp macro="" textlink="">
      <xdr:nvSpPr>
        <xdr:cNvPr id="375" name="テキスト ボックス 374"/>
        <xdr:cNvSpPr txBox="1"/>
      </xdr:nvSpPr>
      <xdr:spPr>
        <a:xfrm>
          <a:off x="7561795" y="968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156142</xdr:rowOff>
    </xdr:from>
    <xdr:to>
      <xdr:col>36</xdr:col>
      <xdr:colOff>165100</xdr:colOff>
      <xdr:row>57</xdr:row>
      <xdr:rowOff>86292</xdr:rowOff>
    </xdr:to>
    <xdr:sp macro="" textlink="">
      <xdr:nvSpPr>
        <xdr:cNvPr id="376" name="楕円 375"/>
        <xdr:cNvSpPr/>
      </xdr:nvSpPr>
      <xdr:spPr>
        <a:xfrm>
          <a:off x="6921500" y="97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102819</xdr:rowOff>
    </xdr:from>
    <xdr:ext cx="599010" cy="259045"/>
    <xdr:sp macro="" textlink="">
      <xdr:nvSpPr>
        <xdr:cNvPr id="377" name="テキスト ボックス 376"/>
        <xdr:cNvSpPr txBox="1"/>
      </xdr:nvSpPr>
      <xdr:spPr>
        <a:xfrm>
          <a:off x="6672795" y="953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88875</xdr:rowOff>
    </xdr:from>
    <xdr:to>
      <xdr:col>55</xdr:col>
      <xdr:colOff>0</xdr:colOff>
      <xdr:row>75</xdr:row>
      <xdr:rowOff>100376</xdr:rowOff>
    </xdr:to>
    <xdr:cxnSp macro="">
      <xdr:nvCxnSpPr>
        <xdr:cNvPr id="404" name="直線コネクタ 403"/>
        <xdr:cNvCxnSpPr/>
      </xdr:nvCxnSpPr>
      <xdr:spPr>
        <a:xfrm flipV="1">
          <a:off x="9639300" y="12947625"/>
          <a:ext cx="8382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100376</xdr:rowOff>
    </xdr:from>
    <xdr:to>
      <xdr:col>50</xdr:col>
      <xdr:colOff>114300</xdr:colOff>
      <xdr:row>77</xdr:row>
      <xdr:rowOff>41615</xdr:rowOff>
    </xdr:to>
    <xdr:cxnSp macro="">
      <xdr:nvCxnSpPr>
        <xdr:cNvPr id="407" name="直線コネクタ 406"/>
        <xdr:cNvCxnSpPr/>
      </xdr:nvCxnSpPr>
      <xdr:spPr>
        <a:xfrm flipV="1">
          <a:off x="8750300" y="12959126"/>
          <a:ext cx="889000" cy="28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41615</xdr:rowOff>
    </xdr:from>
    <xdr:to>
      <xdr:col>45</xdr:col>
      <xdr:colOff>177800</xdr:colOff>
      <xdr:row>77</xdr:row>
      <xdr:rowOff>58538</xdr:rowOff>
    </xdr:to>
    <xdr:cxnSp macro="">
      <xdr:nvCxnSpPr>
        <xdr:cNvPr id="410" name="直線コネクタ 409"/>
        <xdr:cNvCxnSpPr/>
      </xdr:nvCxnSpPr>
      <xdr:spPr>
        <a:xfrm flipV="1">
          <a:off x="7861300" y="13243265"/>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4" name="テキスト ボックス 413"/>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38075</xdr:rowOff>
    </xdr:from>
    <xdr:to>
      <xdr:col>55</xdr:col>
      <xdr:colOff>50800</xdr:colOff>
      <xdr:row>75</xdr:row>
      <xdr:rowOff>139675</xdr:rowOff>
    </xdr:to>
    <xdr:sp macro="" textlink="">
      <xdr:nvSpPr>
        <xdr:cNvPr id="420" name="楕円 419"/>
        <xdr:cNvSpPr/>
      </xdr:nvSpPr>
      <xdr:spPr>
        <a:xfrm>
          <a:off x="10426700" y="128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60952</xdr:rowOff>
    </xdr:from>
    <xdr:ext cx="599010" cy="259045"/>
    <xdr:sp macro="" textlink="">
      <xdr:nvSpPr>
        <xdr:cNvPr id="421" name="普通建設事業費 （ うち新規整備　）該当値テキスト"/>
        <xdr:cNvSpPr txBox="1"/>
      </xdr:nvSpPr>
      <xdr:spPr>
        <a:xfrm>
          <a:off x="10528300" y="1274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49576</xdr:rowOff>
    </xdr:from>
    <xdr:to>
      <xdr:col>50</xdr:col>
      <xdr:colOff>165100</xdr:colOff>
      <xdr:row>75</xdr:row>
      <xdr:rowOff>151175</xdr:rowOff>
    </xdr:to>
    <xdr:sp macro="" textlink="">
      <xdr:nvSpPr>
        <xdr:cNvPr id="422" name="楕円 421"/>
        <xdr:cNvSpPr/>
      </xdr:nvSpPr>
      <xdr:spPr>
        <a:xfrm>
          <a:off x="9588500" y="129083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167703</xdr:rowOff>
    </xdr:from>
    <xdr:ext cx="599010" cy="259045"/>
    <xdr:sp macro="" textlink="">
      <xdr:nvSpPr>
        <xdr:cNvPr id="423" name="テキスト ボックス 422"/>
        <xdr:cNvSpPr txBox="1"/>
      </xdr:nvSpPr>
      <xdr:spPr>
        <a:xfrm>
          <a:off x="9339795" y="1268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162265</xdr:rowOff>
    </xdr:from>
    <xdr:to>
      <xdr:col>46</xdr:col>
      <xdr:colOff>38100</xdr:colOff>
      <xdr:row>77</xdr:row>
      <xdr:rowOff>92415</xdr:rowOff>
    </xdr:to>
    <xdr:sp macro="" textlink="">
      <xdr:nvSpPr>
        <xdr:cNvPr id="424" name="楕円 423"/>
        <xdr:cNvSpPr/>
      </xdr:nvSpPr>
      <xdr:spPr>
        <a:xfrm>
          <a:off x="8699500" y="131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108942</xdr:rowOff>
    </xdr:from>
    <xdr:ext cx="599010" cy="259045"/>
    <xdr:sp macro="" textlink="">
      <xdr:nvSpPr>
        <xdr:cNvPr id="425" name="テキスト ボックス 424"/>
        <xdr:cNvSpPr txBox="1"/>
      </xdr:nvSpPr>
      <xdr:spPr>
        <a:xfrm>
          <a:off x="8450795" y="12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7738</xdr:rowOff>
    </xdr:from>
    <xdr:to>
      <xdr:col>41</xdr:col>
      <xdr:colOff>101600</xdr:colOff>
      <xdr:row>77</xdr:row>
      <xdr:rowOff>109338</xdr:rowOff>
    </xdr:to>
    <xdr:sp macro="" textlink="">
      <xdr:nvSpPr>
        <xdr:cNvPr id="426" name="楕円 425"/>
        <xdr:cNvSpPr/>
      </xdr:nvSpPr>
      <xdr:spPr>
        <a:xfrm>
          <a:off x="7810500" y="13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125865</xdr:rowOff>
    </xdr:from>
    <xdr:ext cx="599010" cy="259045"/>
    <xdr:sp macro="" textlink="">
      <xdr:nvSpPr>
        <xdr:cNvPr id="427" name="テキスト ボックス 426"/>
        <xdr:cNvSpPr txBox="1"/>
      </xdr:nvSpPr>
      <xdr:spPr>
        <a:xfrm>
          <a:off x="7561795" y="1298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61229</xdr:rowOff>
    </xdr:from>
    <xdr:to>
      <xdr:col>55</xdr:col>
      <xdr:colOff>0</xdr:colOff>
      <xdr:row>96</xdr:row>
      <xdr:rowOff>115788</xdr:rowOff>
    </xdr:to>
    <xdr:cxnSp macro="">
      <xdr:nvCxnSpPr>
        <xdr:cNvPr id="456" name="直線コネクタ 455"/>
        <xdr:cNvCxnSpPr/>
      </xdr:nvCxnSpPr>
      <xdr:spPr>
        <a:xfrm flipV="1">
          <a:off x="9639300" y="16520429"/>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115788</xdr:rowOff>
    </xdr:from>
    <xdr:to>
      <xdr:col>50</xdr:col>
      <xdr:colOff>114300</xdr:colOff>
      <xdr:row>98</xdr:row>
      <xdr:rowOff>61016</xdr:rowOff>
    </xdr:to>
    <xdr:cxnSp macro="">
      <xdr:nvCxnSpPr>
        <xdr:cNvPr id="459" name="直線コネクタ 458"/>
        <xdr:cNvCxnSpPr/>
      </xdr:nvCxnSpPr>
      <xdr:spPr>
        <a:xfrm flipV="1">
          <a:off x="8750300" y="16574988"/>
          <a:ext cx="889000" cy="28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169396</xdr:rowOff>
    </xdr:from>
    <xdr:to>
      <xdr:col>45</xdr:col>
      <xdr:colOff>177800</xdr:colOff>
      <xdr:row>98</xdr:row>
      <xdr:rowOff>61016</xdr:rowOff>
    </xdr:to>
    <xdr:cxnSp macro="">
      <xdr:nvCxnSpPr>
        <xdr:cNvPr id="462" name="直線コネクタ 461"/>
        <xdr:cNvCxnSpPr/>
      </xdr:nvCxnSpPr>
      <xdr:spPr>
        <a:xfrm>
          <a:off x="7861300" y="16800046"/>
          <a:ext cx="88900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10429</xdr:rowOff>
    </xdr:from>
    <xdr:to>
      <xdr:col>55</xdr:col>
      <xdr:colOff>50800</xdr:colOff>
      <xdr:row>96</xdr:row>
      <xdr:rowOff>112029</xdr:rowOff>
    </xdr:to>
    <xdr:sp macro="" textlink="">
      <xdr:nvSpPr>
        <xdr:cNvPr id="472" name="楕円 471"/>
        <xdr:cNvSpPr/>
      </xdr:nvSpPr>
      <xdr:spPr>
        <a:xfrm>
          <a:off x="10426700" y="164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33306</xdr:rowOff>
    </xdr:from>
    <xdr:ext cx="534377" cy="259045"/>
    <xdr:sp macro="" textlink="">
      <xdr:nvSpPr>
        <xdr:cNvPr id="473" name="普通建設事業費 （ うち更新整備　）該当値テキスト"/>
        <xdr:cNvSpPr txBox="1"/>
      </xdr:nvSpPr>
      <xdr:spPr>
        <a:xfrm>
          <a:off x="10528300" y="1632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64988</xdr:rowOff>
    </xdr:from>
    <xdr:to>
      <xdr:col>50</xdr:col>
      <xdr:colOff>165100</xdr:colOff>
      <xdr:row>96</xdr:row>
      <xdr:rowOff>166588</xdr:rowOff>
    </xdr:to>
    <xdr:sp macro="" textlink="">
      <xdr:nvSpPr>
        <xdr:cNvPr id="474" name="楕円 473"/>
        <xdr:cNvSpPr/>
      </xdr:nvSpPr>
      <xdr:spPr>
        <a:xfrm>
          <a:off x="9588500" y="165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11665</xdr:rowOff>
    </xdr:from>
    <xdr:ext cx="534377" cy="259045"/>
    <xdr:sp macro="" textlink="">
      <xdr:nvSpPr>
        <xdr:cNvPr id="475" name="テキスト ボックス 474"/>
        <xdr:cNvSpPr txBox="1"/>
      </xdr:nvSpPr>
      <xdr:spPr>
        <a:xfrm>
          <a:off x="9372111" y="162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10216</xdr:rowOff>
    </xdr:from>
    <xdr:to>
      <xdr:col>46</xdr:col>
      <xdr:colOff>38100</xdr:colOff>
      <xdr:row>98</xdr:row>
      <xdr:rowOff>111816</xdr:rowOff>
    </xdr:to>
    <xdr:sp macro="" textlink="">
      <xdr:nvSpPr>
        <xdr:cNvPr id="476" name="楕円 475"/>
        <xdr:cNvSpPr/>
      </xdr:nvSpPr>
      <xdr:spPr>
        <a:xfrm>
          <a:off x="8699500" y="168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102943</xdr:rowOff>
    </xdr:from>
    <xdr:ext cx="534377" cy="259045"/>
    <xdr:sp macro="" textlink="">
      <xdr:nvSpPr>
        <xdr:cNvPr id="477" name="テキスト ボックス 476"/>
        <xdr:cNvSpPr txBox="1"/>
      </xdr:nvSpPr>
      <xdr:spPr>
        <a:xfrm>
          <a:off x="8483111" y="169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118596</xdr:rowOff>
    </xdr:from>
    <xdr:to>
      <xdr:col>41</xdr:col>
      <xdr:colOff>101600</xdr:colOff>
      <xdr:row>98</xdr:row>
      <xdr:rowOff>48746</xdr:rowOff>
    </xdr:to>
    <xdr:sp macro="" textlink="">
      <xdr:nvSpPr>
        <xdr:cNvPr id="478" name="楕円 477"/>
        <xdr:cNvSpPr/>
      </xdr:nvSpPr>
      <xdr:spPr>
        <a:xfrm>
          <a:off x="7810500" y="167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39873</xdr:rowOff>
    </xdr:from>
    <xdr:ext cx="534377" cy="259045"/>
    <xdr:sp macro="" textlink="">
      <xdr:nvSpPr>
        <xdr:cNvPr id="479" name="テキスト ボックス 478"/>
        <xdr:cNvSpPr txBox="1"/>
      </xdr:nvSpPr>
      <xdr:spPr>
        <a:xfrm>
          <a:off x="7594111"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71878</xdr:rowOff>
    </xdr:from>
    <xdr:to>
      <xdr:col>85</xdr:col>
      <xdr:colOff>127000</xdr:colOff>
      <xdr:row>39</xdr:row>
      <xdr:rowOff>79494</xdr:rowOff>
    </xdr:to>
    <xdr:cxnSp macro="">
      <xdr:nvCxnSpPr>
        <xdr:cNvPr id="510" name="直線コネクタ 509"/>
        <xdr:cNvCxnSpPr/>
      </xdr:nvCxnSpPr>
      <xdr:spPr>
        <a:xfrm flipV="1">
          <a:off x="15481300" y="6758428"/>
          <a:ext cx="838200" cy="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64011</xdr:rowOff>
    </xdr:from>
    <xdr:to>
      <xdr:col>81</xdr:col>
      <xdr:colOff>50800</xdr:colOff>
      <xdr:row>39</xdr:row>
      <xdr:rowOff>79494</xdr:rowOff>
    </xdr:to>
    <xdr:cxnSp macro="">
      <xdr:nvCxnSpPr>
        <xdr:cNvPr id="513" name="直線コネクタ 512"/>
        <xdr:cNvCxnSpPr/>
      </xdr:nvCxnSpPr>
      <xdr:spPr>
        <a:xfrm>
          <a:off x="14592300" y="6750561"/>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31729</xdr:rowOff>
    </xdr:from>
    <xdr:to>
      <xdr:col>76</xdr:col>
      <xdr:colOff>114300</xdr:colOff>
      <xdr:row>39</xdr:row>
      <xdr:rowOff>64011</xdr:rowOff>
    </xdr:to>
    <xdr:cxnSp macro="">
      <xdr:nvCxnSpPr>
        <xdr:cNvPr id="516" name="直線コネクタ 515"/>
        <xdr:cNvCxnSpPr/>
      </xdr:nvCxnSpPr>
      <xdr:spPr>
        <a:xfrm>
          <a:off x="13703300" y="6718279"/>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18" name="テキスト ボックス 517"/>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31729</xdr:rowOff>
    </xdr:from>
    <xdr:to>
      <xdr:col>71</xdr:col>
      <xdr:colOff>177800</xdr:colOff>
      <xdr:row>39</xdr:row>
      <xdr:rowOff>94757</xdr:rowOff>
    </xdr:to>
    <xdr:cxnSp macro="">
      <xdr:nvCxnSpPr>
        <xdr:cNvPr id="519" name="直線コネクタ 518"/>
        <xdr:cNvCxnSpPr/>
      </xdr:nvCxnSpPr>
      <xdr:spPr>
        <a:xfrm flipV="1">
          <a:off x="12814300" y="6718279"/>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21078</xdr:rowOff>
    </xdr:from>
    <xdr:to>
      <xdr:col>85</xdr:col>
      <xdr:colOff>177800</xdr:colOff>
      <xdr:row>39</xdr:row>
      <xdr:rowOff>122678</xdr:rowOff>
    </xdr:to>
    <xdr:sp macro="" textlink="">
      <xdr:nvSpPr>
        <xdr:cNvPr id="529" name="楕円 528"/>
        <xdr:cNvSpPr/>
      </xdr:nvSpPr>
      <xdr:spPr>
        <a:xfrm>
          <a:off x="16268700" y="67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28694</xdr:rowOff>
    </xdr:from>
    <xdr:to>
      <xdr:col>81</xdr:col>
      <xdr:colOff>101600</xdr:colOff>
      <xdr:row>39</xdr:row>
      <xdr:rowOff>130294</xdr:rowOff>
    </xdr:to>
    <xdr:sp macro="" textlink="">
      <xdr:nvSpPr>
        <xdr:cNvPr id="531" name="楕円 530"/>
        <xdr:cNvSpPr/>
      </xdr:nvSpPr>
      <xdr:spPr>
        <a:xfrm>
          <a:off x="15430500" y="6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121421</xdr:rowOff>
    </xdr:from>
    <xdr:ext cx="469744" cy="259045"/>
    <xdr:sp macro="" textlink="">
      <xdr:nvSpPr>
        <xdr:cNvPr id="532" name="テキスト ボックス 531"/>
        <xdr:cNvSpPr txBox="1"/>
      </xdr:nvSpPr>
      <xdr:spPr>
        <a:xfrm>
          <a:off x="15246428" y="680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13211</xdr:rowOff>
    </xdr:from>
    <xdr:to>
      <xdr:col>76</xdr:col>
      <xdr:colOff>165100</xdr:colOff>
      <xdr:row>39</xdr:row>
      <xdr:rowOff>114811</xdr:rowOff>
    </xdr:to>
    <xdr:sp macro="" textlink="">
      <xdr:nvSpPr>
        <xdr:cNvPr id="533" name="楕円 532"/>
        <xdr:cNvSpPr/>
      </xdr:nvSpPr>
      <xdr:spPr>
        <a:xfrm>
          <a:off x="14541500" y="66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131338</xdr:rowOff>
    </xdr:from>
    <xdr:ext cx="534377" cy="259045"/>
    <xdr:sp macro="" textlink="">
      <xdr:nvSpPr>
        <xdr:cNvPr id="534" name="テキスト ボックス 533"/>
        <xdr:cNvSpPr txBox="1"/>
      </xdr:nvSpPr>
      <xdr:spPr>
        <a:xfrm>
          <a:off x="14325111" y="647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152379</xdr:rowOff>
    </xdr:from>
    <xdr:to>
      <xdr:col>72</xdr:col>
      <xdr:colOff>38100</xdr:colOff>
      <xdr:row>39</xdr:row>
      <xdr:rowOff>82529</xdr:rowOff>
    </xdr:to>
    <xdr:sp macro="" textlink="">
      <xdr:nvSpPr>
        <xdr:cNvPr id="535" name="楕円 534"/>
        <xdr:cNvSpPr/>
      </xdr:nvSpPr>
      <xdr:spPr>
        <a:xfrm>
          <a:off x="13652500" y="66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99056</xdr:rowOff>
    </xdr:from>
    <xdr:ext cx="534377" cy="259045"/>
    <xdr:sp macro="" textlink="">
      <xdr:nvSpPr>
        <xdr:cNvPr id="536" name="テキスト ボックス 535"/>
        <xdr:cNvSpPr txBox="1"/>
      </xdr:nvSpPr>
      <xdr:spPr>
        <a:xfrm>
          <a:off x="13436111" y="64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43957</xdr:rowOff>
    </xdr:from>
    <xdr:to>
      <xdr:col>67</xdr:col>
      <xdr:colOff>101600</xdr:colOff>
      <xdr:row>39</xdr:row>
      <xdr:rowOff>145557</xdr:rowOff>
    </xdr:to>
    <xdr:sp macro="" textlink="">
      <xdr:nvSpPr>
        <xdr:cNvPr id="537" name="楕円 536"/>
        <xdr:cNvSpPr/>
      </xdr:nvSpPr>
      <xdr:spPr>
        <a:xfrm>
          <a:off x="12763500" y="67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136684</xdr:rowOff>
    </xdr:from>
    <xdr:ext cx="469744" cy="259045"/>
    <xdr:sp macro="" textlink="">
      <xdr:nvSpPr>
        <xdr:cNvPr id="538" name="テキスト ボックス 537"/>
        <xdr:cNvSpPr txBox="1"/>
      </xdr:nvSpPr>
      <xdr:spPr>
        <a:xfrm>
          <a:off x="12579428" y="682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88836</xdr:rowOff>
    </xdr:from>
    <xdr:to>
      <xdr:col>85</xdr:col>
      <xdr:colOff>127000</xdr:colOff>
      <xdr:row>74</xdr:row>
      <xdr:rowOff>22982</xdr:rowOff>
    </xdr:to>
    <xdr:cxnSp macro="">
      <xdr:nvCxnSpPr>
        <xdr:cNvPr id="612" name="直線コネクタ 611"/>
        <xdr:cNvCxnSpPr/>
      </xdr:nvCxnSpPr>
      <xdr:spPr>
        <a:xfrm flipV="1">
          <a:off x="15481300" y="12261786"/>
          <a:ext cx="838200" cy="4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22982</xdr:rowOff>
    </xdr:from>
    <xdr:to>
      <xdr:col>81</xdr:col>
      <xdr:colOff>50800</xdr:colOff>
      <xdr:row>74</xdr:row>
      <xdr:rowOff>50243</xdr:rowOff>
    </xdr:to>
    <xdr:cxnSp macro="">
      <xdr:nvCxnSpPr>
        <xdr:cNvPr id="615" name="直線コネクタ 614"/>
        <xdr:cNvCxnSpPr/>
      </xdr:nvCxnSpPr>
      <xdr:spPr>
        <a:xfrm flipV="1">
          <a:off x="14592300" y="12710282"/>
          <a:ext cx="889000" cy="2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111913</xdr:rowOff>
    </xdr:from>
    <xdr:to>
      <xdr:col>76</xdr:col>
      <xdr:colOff>114300</xdr:colOff>
      <xdr:row>74</xdr:row>
      <xdr:rowOff>50243</xdr:rowOff>
    </xdr:to>
    <xdr:cxnSp macro="">
      <xdr:nvCxnSpPr>
        <xdr:cNvPr id="618" name="直線コネクタ 617"/>
        <xdr:cNvCxnSpPr/>
      </xdr:nvCxnSpPr>
      <xdr:spPr>
        <a:xfrm>
          <a:off x="13703300" y="12627763"/>
          <a:ext cx="889000" cy="10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111913</xdr:rowOff>
    </xdr:from>
    <xdr:to>
      <xdr:col>71</xdr:col>
      <xdr:colOff>177800</xdr:colOff>
      <xdr:row>74</xdr:row>
      <xdr:rowOff>153936</xdr:rowOff>
    </xdr:to>
    <xdr:cxnSp macro="">
      <xdr:nvCxnSpPr>
        <xdr:cNvPr id="621" name="直線コネクタ 620"/>
        <xdr:cNvCxnSpPr/>
      </xdr:nvCxnSpPr>
      <xdr:spPr>
        <a:xfrm flipV="1">
          <a:off x="12814300" y="12627763"/>
          <a:ext cx="889000" cy="2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38036</xdr:rowOff>
    </xdr:from>
    <xdr:to>
      <xdr:col>85</xdr:col>
      <xdr:colOff>177800</xdr:colOff>
      <xdr:row>71</xdr:row>
      <xdr:rowOff>139636</xdr:rowOff>
    </xdr:to>
    <xdr:sp macro="" textlink="">
      <xdr:nvSpPr>
        <xdr:cNvPr id="631" name="楕円 630"/>
        <xdr:cNvSpPr/>
      </xdr:nvSpPr>
      <xdr:spPr>
        <a:xfrm>
          <a:off x="16268700" y="122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60913</xdr:rowOff>
    </xdr:from>
    <xdr:ext cx="599010" cy="259045"/>
    <xdr:sp macro="" textlink="">
      <xdr:nvSpPr>
        <xdr:cNvPr id="632" name="公債費該当値テキスト"/>
        <xdr:cNvSpPr txBox="1"/>
      </xdr:nvSpPr>
      <xdr:spPr>
        <a:xfrm>
          <a:off x="16370300" y="1206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143632</xdr:rowOff>
    </xdr:from>
    <xdr:to>
      <xdr:col>81</xdr:col>
      <xdr:colOff>101600</xdr:colOff>
      <xdr:row>74</xdr:row>
      <xdr:rowOff>73782</xdr:rowOff>
    </xdr:to>
    <xdr:sp macro="" textlink="">
      <xdr:nvSpPr>
        <xdr:cNvPr id="633" name="楕円 632"/>
        <xdr:cNvSpPr/>
      </xdr:nvSpPr>
      <xdr:spPr>
        <a:xfrm>
          <a:off x="15430500" y="126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90309</xdr:rowOff>
    </xdr:from>
    <xdr:ext cx="599010" cy="259045"/>
    <xdr:sp macro="" textlink="">
      <xdr:nvSpPr>
        <xdr:cNvPr id="634" name="テキスト ボックス 633"/>
        <xdr:cNvSpPr txBox="1"/>
      </xdr:nvSpPr>
      <xdr:spPr>
        <a:xfrm>
          <a:off x="15181795" y="1243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170893</xdr:rowOff>
    </xdr:from>
    <xdr:to>
      <xdr:col>76</xdr:col>
      <xdr:colOff>165100</xdr:colOff>
      <xdr:row>74</xdr:row>
      <xdr:rowOff>101043</xdr:rowOff>
    </xdr:to>
    <xdr:sp macro="" textlink="">
      <xdr:nvSpPr>
        <xdr:cNvPr id="635" name="楕円 634"/>
        <xdr:cNvSpPr/>
      </xdr:nvSpPr>
      <xdr:spPr>
        <a:xfrm>
          <a:off x="14541500" y="126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117570</xdr:rowOff>
    </xdr:from>
    <xdr:ext cx="599010" cy="259045"/>
    <xdr:sp macro="" textlink="">
      <xdr:nvSpPr>
        <xdr:cNvPr id="636" name="テキスト ボックス 635"/>
        <xdr:cNvSpPr txBox="1"/>
      </xdr:nvSpPr>
      <xdr:spPr>
        <a:xfrm>
          <a:off x="14292795" y="1246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61113</xdr:rowOff>
    </xdr:from>
    <xdr:to>
      <xdr:col>72</xdr:col>
      <xdr:colOff>38100</xdr:colOff>
      <xdr:row>73</xdr:row>
      <xdr:rowOff>162713</xdr:rowOff>
    </xdr:to>
    <xdr:sp macro="" textlink="">
      <xdr:nvSpPr>
        <xdr:cNvPr id="637" name="楕円 636"/>
        <xdr:cNvSpPr/>
      </xdr:nvSpPr>
      <xdr:spPr>
        <a:xfrm>
          <a:off x="13652500" y="125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7790</xdr:rowOff>
    </xdr:from>
    <xdr:ext cx="599010" cy="259045"/>
    <xdr:sp macro="" textlink="">
      <xdr:nvSpPr>
        <xdr:cNvPr id="638" name="テキスト ボックス 637"/>
        <xdr:cNvSpPr txBox="1"/>
      </xdr:nvSpPr>
      <xdr:spPr>
        <a:xfrm>
          <a:off x="13403795" y="1235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103136</xdr:rowOff>
    </xdr:from>
    <xdr:to>
      <xdr:col>67</xdr:col>
      <xdr:colOff>101600</xdr:colOff>
      <xdr:row>75</xdr:row>
      <xdr:rowOff>33286</xdr:rowOff>
    </xdr:to>
    <xdr:sp macro="" textlink="">
      <xdr:nvSpPr>
        <xdr:cNvPr id="639" name="楕円 638"/>
        <xdr:cNvSpPr/>
      </xdr:nvSpPr>
      <xdr:spPr>
        <a:xfrm>
          <a:off x="12763500" y="1279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49813</xdr:rowOff>
    </xdr:from>
    <xdr:ext cx="534377" cy="259045"/>
    <xdr:sp macro="" textlink="">
      <xdr:nvSpPr>
        <xdr:cNvPr id="640" name="テキスト ボックス 639"/>
        <xdr:cNvSpPr txBox="1"/>
      </xdr:nvSpPr>
      <xdr:spPr>
        <a:xfrm>
          <a:off x="12547111" y="125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128192</xdr:rowOff>
    </xdr:from>
    <xdr:to>
      <xdr:col>85</xdr:col>
      <xdr:colOff>127000</xdr:colOff>
      <xdr:row>99</xdr:row>
      <xdr:rowOff>8192</xdr:rowOff>
    </xdr:to>
    <xdr:cxnSp macro="">
      <xdr:nvCxnSpPr>
        <xdr:cNvPr id="669" name="直線コネクタ 668"/>
        <xdr:cNvCxnSpPr/>
      </xdr:nvCxnSpPr>
      <xdr:spPr>
        <a:xfrm flipV="1">
          <a:off x="15481300" y="16930292"/>
          <a:ext cx="838200" cy="5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153327</xdr:rowOff>
    </xdr:from>
    <xdr:to>
      <xdr:col>81</xdr:col>
      <xdr:colOff>50800</xdr:colOff>
      <xdr:row>99</xdr:row>
      <xdr:rowOff>8192</xdr:rowOff>
    </xdr:to>
    <xdr:cxnSp macro="">
      <xdr:nvCxnSpPr>
        <xdr:cNvPr id="672" name="直線コネクタ 671"/>
        <xdr:cNvCxnSpPr/>
      </xdr:nvCxnSpPr>
      <xdr:spPr>
        <a:xfrm>
          <a:off x="14592300" y="16955427"/>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89288</xdr:rowOff>
    </xdr:from>
    <xdr:to>
      <xdr:col>76</xdr:col>
      <xdr:colOff>114300</xdr:colOff>
      <xdr:row>98</xdr:row>
      <xdr:rowOff>153327</xdr:rowOff>
    </xdr:to>
    <xdr:cxnSp macro="">
      <xdr:nvCxnSpPr>
        <xdr:cNvPr id="675" name="直線コネクタ 674"/>
        <xdr:cNvCxnSpPr/>
      </xdr:nvCxnSpPr>
      <xdr:spPr>
        <a:xfrm>
          <a:off x="13703300" y="16891388"/>
          <a:ext cx="889000" cy="6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89288</xdr:rowOff>
    </xdr:from>
    <xdr:to>
      <xdr:col>71</xdr:col>
      <xdr:colOff>177800</xdr:colOff>
      <xdr:row>98</xdr:row>
      <xdr:rowOff>162052</xdr:rowOff>
    </xdr:to>
    <xdr:cxnSp macro="">
      <xdr:nvCxnSpPr>
        <xdr:cNvPr id="678" name="直線コネクタ 677"/>
        <xdr:cNvCxnSpPr/>
      </xdr:nvCxnSpPr>
      <xdr:spPr>
        <a:xfrm flipV="1">
          <a:off x="12814300" y="16891388"/>
          <a:ext cx="889000" cy="7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34379</xdr:rowOff>
    </xdr:from>
    <xdr:ext cx="534377" cy="259045"/>
    <xdr:sp macro="" textlink="">
      <xdr:nvSpPr>
        <xdr:cNvPr id="680" name="テキスト ボックス 679"/>
        <xdr:cNvSpPr txBox="1"/>
      </xdr:nvSpPr>
      <xdr:spPr>
        <a:xfrm>
          <a:off x="13436111" y="170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77392</xdr:rowOff>
    </xdr:from>
    <xdr:to>
      <xdr:col>85</xdr:col>
      <xdr:colOff>177800</xdr:colOff>
      <xdr:row>99</xdr:row>
      <xdr:rowOff>7542</xdr:rowOff>
    </xdr:to>
    <xdr:sp macro="" textlink="">
      <xdr:nvSpPr>
        <xdr:cNvPr id="688" name="楕円 687"/>
        <xdr:cNvSpPr/>
      </xdr:nvSpPr>
      <xdr:spPr>
        <a:xfrm>
          <a:off x="16268700" y="168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128842</xdr:rowOff>
    </xdr:from>
    <xdr:to>
      <xdr:col>81</xdr:col>
      <xdr:colOff>101600</xdr:colOff>
      <xdr:row>99</xdr:row>
      <xdr:rowOff>58992</xdr:rowOff>
    </xdr:to>
    <xdr:sp macro="" textlink="">
      <xdr:nvSpPr>
        <xdr:cNvPr id="690" name="楕円 689"/>
        <xdr:cNvSpPr/>
      </xdr:nvSpPr>
      <xdr:spPr>
        <a:xfrm>
          <a:off x="15430500" y="169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50119</xdr:rowOff>
    </xdr:from>
    <xdr:ext cx="534377" cy="259045"/>
    <xdr:sp macro="" textlink="">
      <xdr:nvSpPr>
        <xdr:cNvPr id="691" name="テキスト ボックス 690"/>
        <xdr:cNvSpPr txBox="1"/>
      </xdr:nvSpPr>
      <xdr:spPr>
        <a:xfrm>
          <a:off x="15214111" y="17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102527</xdr:rowOff>
    </xdr:from>
    <xdr:to>
      <xdr:col>76</xdr:col>
      <xdr:colOff>165100</xdr:colOff>
      <xdr:row>99</xdr:row>
      <xdr:rowOff>32677</xdr:rowOff>
    </xdr:to>
    <xdr:sp macro="" textlink="">
      <xdr:nvSpPr>
        <xdr:cNvPr id="692" name="楕円 691"/>
        <xdr:cNvSpPr/>
      </xdr:nvSpPr>
      <xdr:spPr>
        <a:xfrm>
          <a:off x="14541500" y="1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49204</xdr:rowOff>
    </xdr:from>
    <xdr:ext cx="534377" cy="259045"/>
    <xdr:sp macro="" textlink="">
      <xdr:nvSpPr>
        <xdr:cNvPr id="693" name="テキスト ボックス 692"/>
        <xdr:cNvSpPr txBox="1"/>
      </xdr:nvSpPr>
      <xdr:spPr>
        <a:xfrm>
          <a:off x="14325111" y="166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38488</xdr:rowOff>
    </xdr:from>
    <xdr:to>
      <xdr:col>72</xdr:col>
      <xdr:colOff>38100</xdr:colOff>
      <xdr:row>98</xdr:row>
      <xdr:rowOff>140088</xdr:rowOff>
    </xdr:to>
    <xdr:sp macro="" textlink="">
      <xdr:nvSpPr>
        <xdr:cNvPr id="694" name="楕円 693"/>
        <xdr:cNvSpPr/>
      </xdr:nvSpPr>
      <xdr:spPr>
        <a:xfrm>
          <a:off x="13652500" y="168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156615</xdr:rowOff>
    </xdr:from>
    <xdr:ext cx="534377" cy="259045"/>
    <xdr:sp macro="" textlink="">
      <xdr:nvSpPr>
        <xdr:cNvPr id="695" name="テキスト ボックス 694"/>
        <xdr:cNvSpPr txBox="1"/>
      </xdr:nvSpPr>
      <xdr:spPr>
        <a:xfrm>
          <a:off x="13436111" y="1661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111252</xdr:rowOff>
    </xdr:from>
    <xdr:to>
      <xdr:col>67</xdr:col>
      <xdr:colOff>101600</xdr:colOff>
      <xdr:row>99</xdr:row>
      <xdr:rowOff>41402</xdr:rowOff>
    </xdr:to>
    <xdr:sp macro="" textlink="">
      <xdr:nvSpPr>
        <xdr:cNvPr id="696" name="楕円 695"/>
        <xdr:cNvSpPr/>
      </xdr:nvSpPr>
      <xdr:spPr>
        <a:xfrm>
          <a:off x="12763500" y="169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32529</xdr:rowOff>
    </xdr:from>
    <xdr:ext cx="534377" cy="259045"/>
    <xdr:sp macro="" textlink="">
      <xdr:nvSpPr>
        <xdr:cNvPr id="697" name="テキスト ボックス 696"/>
        <xdr:cNvSpPr txBox="1"/>
      </xdr:nvSpPr>
      <xdr:spPr>
        <a:xfrm>
          <a:off x="12547111" y="170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96076</xdr:rowOff>
    </xdr:from>
    <xdr:to>
      <xdr:col>116</xdr:col>
      <xdr:colOff>63500</xdr:colOff>
      <xdr:row>39</xdr:row>
      <xdr:rowOff>44450</xdr:rowOff>
    </xdr:to>
    <xdr:cxnSp macro="">
      <xdr:nvCxnSpPr>
        <xdr:cNvPr id="726" name="直線コネクタ 725"/>
        <xdr:cNvCxnSpPr/>
      </xdr:nvCxnSpPr>
      <xdr:spPr>
        <a:xfrm>
          <a:off x="21323300" y="6611176"/>
          <a:ext cx="838200" cy="1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96076</xdr:rowOff>
    </xdr:from>
    <xdr:to>
      <xdr:col>111</xdr:col>
      <xdr:colOff>177800</xdr:colOff>
      <xdr:row>39</xdr:row>
      <xdr:rowOff>40069</xdr:rowOff>
    </xdr:to>
    <xdr:cxnSp macro="">
      <xdr:nvCxnSpPr>
        <xdr:cNvPr id="729" name="直線コネクタ 728"/>
        <xdr:cNvCxnSpPr/>
      </xdr:nvCxnSpPr>
      <xdr:spPr>
        <a:xfrm flipV="1">
          <a:off x="20434300" y="661117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40069</xdr:rowOff>
    </xdr:from>
    <xdr:to>
      <xdr:col>107</xdr:col>
      <xdr:colOff>50800</xdr:colOff>
      <xdr:row>39</xdr:row>
      <xdr:rowOff>40259</xdr:rowOff>
    </xdr:to>
    <xdr:cxnSp macro="">
      <xdr:nvCxnSpPr>
        <xdr:cNvPr id="732" name="直線コネクタ 731"/>
        <xdr:cNvCxnSpPr/>
      </xdr:nvCxnSpPr>
      <xdr:spPr>
        <a:xfrm flipV="1">
          <a:off x="19545300" y="6726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5207</xdr:rowOff>
    </xdr:from>
    <xdr:to>
      <xdr:col>102</xdr:col>
      <xdr:colOff>114300</xdr:colOff>
      <xdr:row>39</xdr:row>
      <xdr:rowOff>40259</xdr:rowOff>
    </xdr:to>
    <xdr:cxnSp macro="">
      <xdr:nvCxnSpPr>
        <xdr:cNvPr id="735" name="直線コネクタ 734"/>
        <xdr:cNvCxnSpPr/>
      </xdr:nvCxnSpPr>
      <xdr:spPr>
        <a:xfrm>
          <a:off x="18656300" y="6177407"/>
          <a:ext cx="8890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45276</xdr:rowOff>
    </xdr:from>
    <xdr:to>
      <xdr:col>112</xdr:col>
      <xdr:colOff>38100</xdr:colOff>
      <xdr:row>38</xdr:row>
      <xdr:rowOff>146876</xdr:rowOff>
    </xdr:to>
    <xdr:sp macro="" textlink="">
      <xdr:nvSpPr>
        <xdr:cNvPr id="747" name="楕円 746"/>
        <xdr:cNvSpPr/>
      </xdr:nvSpPr>
      <xdr:spPr>
        <a:xfrm>
          <a:off x="21272500" y="6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138003</xdr:rowOff>
    </xdr:from>
    <xdr:ext cx="378565" cy="259045"/>
    <xdr:sp macro="" textlink="">
      <xdr:nvSpPr>
        <xdr:cNvPr id="748" name="テキスト ボックス 747"/>
        <xdr:cNvSpPr txBox="1"/>
      </xdr:nvSpPr>
      <xdr:spPr>
        <a:xfrm>
          <a:off x="21134017" y="665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160719</xdr:rowOff>
    </xdr:from>
    <xdr:to>
      <xdr:col>107</xdr:col>
      <xdr:colOff>101600</xdr:colOff>
      <xdr:row>39</xdr:row>
      <xdr:rowOff>90869</xdr:rowOff>
    </xdr:to>
    <xdr:sp macro="" textlink="">
      <xdr:nvSpPr>
        <xdr:cNvPr id="749" name="楕円 748"/>
        <xdr:cNvSpPr/>
      </xdr:nvSpPr>
      <xdr:spPr>
        <a:xfrm>
          <a:off x="2038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81996</xdr:rowOff>
    </xdr:from>
    <xdr:ext cx="313932" cy="259045"/>
    <xdr:sp macro="" textlink="">
      <xdr:nvSpPr>
        <xdr:cNvPr id="750" name="テキスト ボックス 749"/>
        <xdr:cNvSpPr txBox="1"/>
      </xdr:nvSpPr>
      <xdr:spPr>
        <a:xfrm>
          <a:off x="20277333" y="6768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51" name="楕円 750"/>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52" name="テキスト ボックス 751"/>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125857</xdr:rowOff>
    </xdr:from>
    <xdr:to>
      <xdr:col>98</xdr:col>
      <xdr:colOff>38100</xdr:colOff>
      <xdr:row>36</xdr:row>
      <xdr:rowOff>56007</xdr:rowOff>
    </xdr:to>
    <xdr:sp macro="" textlink="">
      <xdr:nvSpPr>
        <xdr:cNvPr id="753" name="楕円 752"/>
        <xdr:cNvSpPr/>
      </xdr:nvSpPr>
      <xdr:spPr>
        <a:xfrm>
          <a:off x="18605500" y="61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72534</xdr:rowOff>
    </xdr:from>
    <xdr:ext cx="469744" cy="259045"/>
    <xdr:sp macro="" textlink="">
      <xdr:nvSpPr>
        <xdr:cNvPr id="754" name="テキスト ボックス 753"/>
        <xdr:cNvSpPr txBox="1"/>
      </xdr:nvSpPr>
      <xdr:spPr>
        <a:xfrm>
          <a:off x="18421428"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139288</xdr:rowOff>
    </xdr:from>
    <xdr:to>
      <xdr:col>116</xdr:col>
      <xdr:colOff>63500</xdr:colOff>
      <xdr:row>57</xdr:row>
      <xdr:rowOff>154056</xdr:rowOff>
    </xdr:to>
    <xdr:cxnSp macro="">
      <xdr:nvCxnSpPr>
        <xdr:cNvPr id="781" name="直線コネクタ 780"/>
        <xdr:cNvCxnSpPr/>
      </xdr:nvCxnSpPr>
      <xdr:spPr>
        <a:xfrm>
          <a:off x="21323300" y="9911938"/>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129049</xdr:rowOff>
    </xdr:from>
    <xdr:ext cx="469744" cy="259045"/>
    <xdr:sp macro="" textlink="">
      <xdr:nvSpPr>
        <xdr:cNvPr id="782" name="貸付金平均値テキスト"/>
        <xdr:cNvSpPr txBox="1"/>
      </xdr:nvSpPr>
      <xdr:spPr>
        <a:xfrm>
          <a:off x="22212300" y="990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139288</xdr:rowOff>
    </xdr:from>
    <xdr:to>
      <xdr:col>111</xdr:col>
      <xdr:colOff>177800</xdr:colOff>
      <xdr:row>57</xdr:row>
      <xdr:rowOff>160365</xdr:rowOff>
    </xdr:to>
    <xdr:cxnSp macro="">
      <xdr:nvCxnSpPr>
        <xdr:cNvPr id="784" name="直線コネクタ 783"/>
        <xdr:cNvCxnSpPr/>
      </xdr:nvCxnSpPr>
      <xdr:spPr>
        <a:xfrm flipV="1">
          <a:off x="20434300" y="9911938"/>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63715</xdr:rowOff>
    </xdr:from>
    <xdr:ext cx="469744" cy="259045"/>
    <xdr:sp macro="" textlink="">
      <xdr:nvSpPr>
        <xdr:cNvPr id="786" name="テキスト ボックス 785"/>
        <xdr:cNvSpPr txBox="1"/>
      </xdr:nvSpPr>
      <xdr:spPr>
        <a:xfrm>
          <a:off x="21088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160365</xdr:rowOff>
    </xdr:from>
    <xdr:to>
      <xdr:col>107</xdr:col>
      <xdr:colOff>50800</xdr:colOff>
      <xdr:row>58</xdr:row>
      <xdr:rowOff>1649</xdr:rowOff>
    </xdr:to>
    <xdr:cxnSp macro="">
      <xdr:nvCxnSpPr>
        <xdr:cNvPr id="787" name="直線コネクタ 786"/>
        <xdr:cNvCxnSpPr/>
      </xdr:nvCxnSpPr>
      <xdr:spPr>
        <a:xfrm flipV="1">
          <a:off x="19545300" y="9933015"/>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60698</xdr:rowOff>
    </xdr:from>
    <xdr:ext cx="469744" cy="259045"/>
    <xdr:sp macro="" textlink="">
      <xdr:nvSpPr>
        <xdr:cNvPr id="789" name="テキスト ボックス 788"/>
        <xdr:cNvSpPr txBox="1"/>
      </xdr:nvSpPr>
      <xdr:spPr>
        <a:xfrm>
          <a:off x="20199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81110</xdr:rowOff>
    </xdr:from>
    <xdr:to>
      <xdr:col>102</xdr:col>
      <xdr:colOff>114300</xdr:colOff>
      <xdr:row>58</xdr:row>
      <xdr:rowOff>1649</xdr:rowOff>
    </xdr:to>
    <xdr:cxnSp macro="">
      <xdr:nvCxnSpPr>
        <xdr:cNvPr id="790" name="直線コネクタ 789"/>
        <xdr:cNvCxnSpPr/>
      </xdr:nvCxnSpPr>
      <xdr:spPr>
        <a:xfrm>
          <a:off x="18656300" y="9853760"/>
          <a:ext cx="889000" cy="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65155</xdr:rowOff>
    </xdr:from>
    <xdr:ext cx="469744" cy="259045"/>
    <xdr:sp macro="" textlink="">
      <xdr:nvSpPr>
        <xdr:cNvPr id="792" name="テキスト ボックス 791"/>
        <xdr:cNvSpPr txBox="1"/>
      </xdr:nvSpPr>
      <xdr:spPr>
        <a:xfrm>
          <a:off x="19310428"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58526</xdr:rowOff>
    </xdr:from>
    <xdr:ext cx="469744" cy="259045"/>
    <xdr:sp macro="" textlink="">
      <xdr:nvSpPr>
        <xdr:cNvPr id="794" name="テキスト ボックス 793"/>
        <xdr:cNvSpPr txBox="1"/>
      </xdr:nvSpPr>
      <xdr:spPr>
        <a:xfrm>
          <a:off x="18421428"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103256</xdr:rowOff>
    </xdr:from>
    <xdr:to>
      <xdr:col>116</xdr:col>
      <xdr:colOff>114300</xdr:colOff>
      <xdr:row>58</xdr:row>
      <xdr:rowOff>33406</xdr:rowOff>
    </xdr:to>
    <xdr:sp macro="" textlink="">
      <xdr:nvSpPr>
        <xdr:cNvPr id="800" name="楕円 799"/>
        <xdr:cNvSpPr/>
      </xdr:nvSpPr>
      <xdr:spPr>
        <a:xfrm>
          <a:off x="22110700" y="98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126133</xdr:rowOff>
    </xdr:from>
    <xdr:ext cx="469744" cy="259045"/>
    <xdr:sp macro="" textlink="">
      <xdr:nvSpPr>
        <xdr:cNvPr id="801" name="貸付金該当値テキスト"/>
        <xdr:cNvSpPr txBox="1"/>
      </xdr:nvSpPr>
      <xdr:spPr>
        <a:xfrm>
          <a:off x="22212300" y="97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88488</xdr:rowOff>
    </xdr:from>
    <xdr:to>
      <xdr:col>112</xdr:col>
      <xdr:colOff>38100</xdr:colOff>
      <xdr:row>58</xdr:row>
      <xdr:rowOff>18638</xdr:rowOff>
    </xdr:to>
    <xdr:sp macro="" textlink="">
      <xdr:nvSpPr>
        <xdr:cNvPr id="802" name="楕円 801"/>
        <xdr:cNvSpPr/>
      </xdr:nvSpPr>
      <xdr:spPr>
        <a:xfrm>
          <a:off x="212725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35165</xdr:rowOff>
    </xdr:from>
    <xdr:ext cx="469744" cy="259045"/>
    <xdr:sp macro="" textlink="">
      <xdr:nvSpPr>
        <xdr:cNvPr id="803" name="テキスト ボックス 802"/>
        <xdr:cNvSpPr txBox="1"/>
      </xdr:nvSpPr>
      <xdr:spPr>
        <a:xfrm>
          <a:off x="21088428" y="96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109565</xdr:rowOff>
    </xdr:from>
    <xdr:to>
      <xdr:col>107</xdr:col>
      <xdr:colOff>101600</xdr:colOff>
      <xdr:row>58</xdr:row>
      <xdr:rowOff>39715</xdr:rowOff>
    </xdr:to>
    <xdr:sp macro="" textlink="">
      <xdr:nvSpPr>
        <xdr:cNvPr id="804" name="楕円 803"/>
        <xdr:cNvSpPr/>
      </xdr:nvSpPr>
      <xdr:spPr>
        <a:xfrm>
          <a:off x="203835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56242</xdr:rowOff>
    </xdr:from>
    <xdr:ext cx="469744" cy="259045"/>
    <xdr:sp macro="" textlink="">
      <xdr:nvSpPr>
        <xdr:cNvPr id="805" name="テキスト ボックス 804"/>
        <xdr:cNvSpPr txBox="1"/>
      </xdr:nvSpPr>
      <xdr:spPr>
        <a:xfrm>
          <a:off x="20199428" y="96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122299</xdr:rowOff>
    </xdr:from>
    <xdr:to>
      <xdr:col>102</xdr:col>
      <xdr:colOff>165100</xdr:colOff>
      <xdr:row>58</xdr:row>
      <xdr:rowOff>52449</xdr:rowOff>
    </xdr:to>
    <xdr:sp macro="" textlink="">
      <xdr:nvSpPr>
        <xdr:cNvPr id="806" name="楕円 805"/>
        <xdr:cNvSpPr/>
      </xdr:nvSpPr>
      <xdr:spPr>
        <a:xfrm>
          <a:off x="194945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68976</xdr:rowOff>
    </xdr:from>
    <xdr:ext cx="469744" cy="259045"/>
    <xdr:sp macro="" textlink="">
      <xdr:nvSpPr>
        <xdr:cNvPr id="807" name="テキスト ボックス 806"/>
        <xdr:cNvSpPr txBox="1"/>
      </xdr:nvSpPr>
      <xdr:spPr>
        <a:xfrm>
          <a:off x="19310428" y="9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30310</xdr:rowOff>
    </xdr:from>
    <xdr:to>
      <xdr:col>98</xdr:col>
      <xdr:colOff>38100</xdr:colOff>
      <xdr:row>57</xdr:row>
      <xdr:rowOff>131910</xdr:rowOff>
    </xdr:to>
    <xdr:sp macro="" textlink="">
      <xdr:nvSpPr>
        <xdr:cNvPr id="808" name="楕円 807"/>
        <xdr:cNvSpPr/>
      </xdr:nvSpPr>
      <xdr:spPr>
        <a:xfrm>
          <a:off x="18605500" y="98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148437</xdr:rowOff>
    </xdr:from>
    <xdr:ext cx="534377" cy="259045"/>
    <xdr:sp macro="" textlink="">
      <xdr:nvSpPr>
        <xdr:cNvPr id="809" name="テキスト ボックス 808"/>
        <xdr:cNvSpPr txBox="1"/>
      </xdr:nvSpPr>
      <xdr:spPr>
        <a:xfrm>
          <a:off x="18389111" y="95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163322</xdr:rowOff>
    </xdr:from>
    <xdr:to>
      <xdr:col>116</xdr:col>
      <xdr:colOff>63500</xdr:colOff>
      <xdr:row>74</xdr:row>
      <xdr:rowOff>1371</xdr:rowOff>
    </xdr:to>
    <xdr:cxnSp macro="">
      <xdr:nvCxnSpPr>
        <xdr:cNvPr id="838" name="直線コネクタ 837"/>
        <xdr:cNvCxnSpPr/>
      </xdr:nvCxnSpPr>
      <xdr:spPr>
        <a:xfrm flipV="1">
          <a:off x="21323300" y="12679172"/>
          <a:ext cx="8382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1371</xdr:rowOff>
    </xdr:from>
    <xdr:to>
      <xdr:col>111</xdr:col>
      <xdr:colOff>177800</xdr:colOff>
      <xdr:row>74</xdr:row>
      <xdr:rowOff>32271</xdr:rowOff>
    </xdr:to>
    <xdr:cxnSp macro="">
      <xdr:nvCxnSpPr>
        <xdr:cNvPr id="841" name="直線コネクタ 840"/>
        <xdr:cNvCxnSpPr/>
      </xdr:nvCxnSpPr>
      <xdr:spPr>
        <a:xfrm flipV="1">
          <a:off x="20434300" y="12688671"/>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32271</xdr:rowOff>
    </xdr:from>
    <xdr:to>
      <xdr:col>107</xdr:col>
      <xdr:colOff>50800</xdr:colOff>
      <xdr:row>74</xdr:row>
      <xdr:rowOff>88100</xdr:rowOff>
    </xdr:to>
    <xdr:cxnSp macro="">
      <xdr:nvCxnSpPr>
        <xdr:cNvPr id="844" name="直線コネクタ 843"/>
        <xdr:cNvCxnSpPr/>
      </xdr:nvCxnSpPr>
      <xdr:spPr>
        <a:xfrm flipV="1">
          <a:off x="19545300" y="1271957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88100</xdr:rowOff>
    </xdr:from>
    <xdr:to>
      <xdr:col>102</xdr:col>
      <xdr:colOff>114300</xdr:colOff>
      <xdr:row>75</xdr:row>
      <xdr:rowOff>5550</xdr:rowOff>
    </xdr:to>
    <xdr:cxnSp macro="">
      <xdr:nvCxnSpPr>
        <xdr:cNvPr id="847" name="直線コネクタ 846"/>
        <xdr:cNvCxnSpPr/>
      </xdr:nvCxnSpPr>
      <xdr:spPr>
        <a:xfrm flipV="1">
          <a:off x="18656300" y="1277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112522</xdr:rowOff>
    </xdr:from>
    <xdr:to>
      <xdr:col>116</xdr:col>
      <xdr:colOff>114300</xdr:colOff>
      <xdr:row>74</xdr:row>
      <xdr:rowOff>42672</xdr:rowOff>
    </xdr:to>
    <xdr:sp macro="" textlink="">
      <xdr:nvSpPr>
        <xdr:cNvPr id="857" name="楕円 856"/>
        <xdr:cNvSpPr/>
      </xdr:nvSpPr>
      <xdr:spPr>
        <a:xfrm>
          <a:off x="22110700" y="126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90949</xdr:rowOff>
    </xdr:from>
    <xdr:ext cx="534377" cy="259045"/>
    <xdr:sp macro="" textlink="">
      <xdr:nvSpPr>
        <xdr:cNvPr id="858" name="繰出金該当値テキスト"/>
        <xdr:cNvSpPr txBox="1"/>
      </xdr:nvSpPr>
      <xdr:spPr>
        <a:xfrm>
          <a:off x="22212300" y="126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122021</xdr:rowOff>
    </xdr:from>
    <xdr:to>
      <xdr:col>112</xdr:col>
      <xdr:colOff>38100</xdr:colOff>
      <xdr:row>74</xdr:row>
      <xdr:rowOff>52171</xdr:rowOff>
    </xdr:to>
    <xdr:sp macro="" textlink="">
      <xdr:nvSpPr>
        <xdr:cNvPr id="859" name="楕円 858"/>
        <xdr:cNvSpPr/>
      </xdr:nvSpPr>
      <xdr:spPr>
        <a:xfrm>
          <a:off x="21272500" y="126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43298</xdr:rowOff>
    </xdr:from>
    <xdr:ext cx="534377" cy="259045"/>
    <xdr:sp macro="" textlink="">
      <xdr:nvSpPr>
        <xdr:cNvPr id="860" name="テキスト ボックス 859"/>
        <xdr:cNvSpPr txBox="1"/>
      </xdr:nvSpPr>
      <xdr:spPr>
        <a:xfrm>
          <a:off x="21056111" y="12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152921</xdr:rowOff>
    </xdr:from>
    <xdr:to>
      <xdr:col>107</xdr:col>
      <xdr:colOff>101600</xdr:colOff>
      <xdr:row>74</xdr:row>
      <xdr:rowOff>83071</xdr:rowOff>
    </xdr:to>
    <xdr:sp macro="" textlink="">
      <xdr:nvSpPr>
        <xdr:cNvPr id="861" name="楕円 860"/>
        <xdr:cNvSpPr/>
      </xdr:nvSpPr>
      <xdr:spPr>
        <a:xfrm>
          <a:off x="20383500" y="126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74198</xdr:rowOff>
    </xdr:from>
    <xdr:ext cx="534377" cy="259045"/>
    <xdr:sp macro="" textlink="">
      <xdr:nvSpPr>
        <xdr:cNvPr id="862" name="テキスト ボックス 861"/>
        <xdr:cNvSpPr txBox="1"/>
      </xdr:nvSpPr>
      <xdr:spPr>
        <a:xfrm>
          <a:off x="20167111" y="127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37300</xdr:rowOff>
    </xdr:from>
    <xdr:to>
      <xdr:col>102</xdr:col>
      <xdr:colOff>165100</xdr:colOff>
      <xdr:row>74</xdr:row>
      <xdr:rowOff>138900</xdr:rowOff>
    </xdr:to>
    <xdr:sp macro="" textlink="">
      <xdr:nvSpPr>
        <xdr:cNvPr id="863" name="楕円 862"/>
        <xdr:cNvSpPr/>
      </xdr:nvSpPr>
      <xdr:spPr>
        <a:xfrm>
          <a:off x="19494500" y="127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130027</xdr:rowOff>
    </xdr:from>
    <xdr:ext cx="534377" cy="259045"/>
    <xdr:sp macro="" textlink="">
      <xdr:nvSpPr>
        <xdr:cNvPr id="864" name="テキスト ボックス 863"/>
        <xdr:cNvSpPr txBox="1"/>
      </xdr:nvSpPr>
      <xdr:spPr>
        <a:xfrm>
          <a:off x="19278111" y="128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126200</xdr:rowOff>
    </xdr:from>
    <xdr:to>
      <xdr:col>98</xdr:col>
      <xdr:colOff>38100</xdr:colOff>
      <xdr:row>75</xdr:row>
      <xdr:rowOff>56350</xdr:rowOff>
    </xdr:to>
    <xdr:sp macro="" textlink="">
      <xdr:nvSpPr>
        <xdr:cNvPr id="865" name="楕円 864"/>
        <xdr:cNvSpPr/>
      </xdr:nvSpPr>
      <xdr:spPr>
        <a:xfrm>
          <a:off x="18605500" y="128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47477</xdr:rowOff>
    </xdr:from>
    <xdr:ext cx="534377" cy="259045"/>
    <xdr:sp macro="" textlink="">
      <xdr:nvSpPr>
        <xdr:cNvPr id="866" name="テキスト ボックス 865"/>
        <xdr:cNvSpPr txBox="1"/>
      </xdr:nvSpPr>
      <xdr:spPr>
        <a:xfrm>
          <a:off x="18389111" y="129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歳出決算総額は住民一人当たりで</a:t>
          </a:r>
          <a:r>
            <a:rPr kumimoji="1" lang="en-US" altLang="ja-JP" sz="1300">
              <a:latin typeface="ＭＳ Ｐゴシック" panose="020B0600070205080204" pitchFamily="50" charset="-128"/>
              <a:ea typeface="ＭＳ Ｐゴシック" panose="020B0600070205080204" pitchFamily="50" charset="-128"/>
            </a:rPr>
            <a:t>1,102,079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132,237</a:t>
          </a:r>
          <a:r>
            <a:rPr kumimoji="1" lang="ja-JP" altLang="en-US" sz="1300">
              <a:latin typeface="ＭＳ Ｐゴシック" panose="020B0600070205080204" pitchFamily="50" charset="-128"/>
              <a:ea typeface="ＭＳ Ｐゴシック" panose="020B0600070205080204" pitchFamily="50" charset="-128"/>
            </a:rPr>
            <a:t>円となっており、類似団体を大きく上回るのは、保育所が直営である影響もあるが、依然として類似団体より高い数値であるため、引き続き、類似団体との乖離が大きくならないように、給与水準の適正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135,779</a:t>
          </a:r>
          <a:r>
            <a:rPr kumimoji="1" lang="ja-JP" altLang="en-US" sz="1300">
              <a:latin typeface="ＭＳ Ｐゴシック" panose="020B0600070205080204" pitchFamily="50" charset="-128"/>
              <a:ea typeface="ＭＳ Ｐゴシック" panose="020B0600070205080204" pitchFamily="50" charset="-128"/>
            </a:rPr>
            <a:t>円となっており、臨時職員の増大や業務のアウトソーシング、情報センター事業に伴う保守料等の経費は大幅な減少が見込めない状況であるが、適時、全体経費の見直しを行い、経常経費の削減に努めたい。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普通建設事業費は一人当たり</a:t>
          </a:r>
          <a:r>
            <a:rPr kumimoji="1" lang="en-US" altLang="ja-JP" sz="1300">
              <a:latin typeface="ＭＳ Ｐゴシック" panose="020B0600070205080204" pitchFamily="50" charset="-128"/>
              <a:ea typeface="ＭＳ Ｐゴシック" panose="020B0600070205080204" pitchFamily="50" charset="-128"/>
            </a:rPr>
            <a:t>354,032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倍であり、昨年度同様に高い数値となっている。これは、新庁舎建設事業、あったかふれあいセンター建設補助金、佐賀保育所移転事業などの新規整備が大きな要因である。今後も公共施設等総合管理計画に基づき、直営保育所の事業の精査を行いながら、事業費の減少を目指していく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公債費は、住民一人当たりで</a:t>
          </a:r>
          <a:r>
            <a:rPr kumimoji="1" lang="en-US" altLang="ja-JP" sz="1300">
              <a:latin typeface="ＭＳ Ｐゴシック" panose="020B0600070205080204" pitchFamily="50" charset="-128"/>
              <a:ea typeface="ＭＳ Ｐゴシック" panose="020B0600070205080204" pitchFamily="50" charset="-128"/>
            </a:rPr>
            <a:t>198,900</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円となっており、依然として類似団体と平均よりも高い数値となっている。類似団体との比較では</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倍で、本年度のハード整備に多額の地方債借入を行ったことが大幅な増となった要因である。今後も繰上償還を実施しながら、公債費の削減に努めたい。</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11,390
11,281
188.59
12,722,412
12,552,678
112,685
5,071,931
14,022,141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113248</xdr:rowOff>
    </xdr:from>
    <xdr:to>
      <xdr:col>24</xdr:col>
      <xdr:colOff>63500</xdr:colOff>
      <xdr:row>36</xdr:row>
      <xdr:rowOff>124351</xdr:rowOff>
    </xdr:to>
    <xdr:cxnSp macro="">
      <xdr:nvCxnSpPr>
        <xdr:cNvPr id="63" name="直線コネクタ 62"/>
        <xdr:cNvCxnSpPr/>
      </xdr:nvCxnSpPr>
      <xdr:spPr>
        <a:xfrm flipV="1">
          <a:off x="3797300" y="6285448"/>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8092</xdr:rowOff>
    </xdr:from>
    <xdr:to>
      <xdr:col>19</xdr:col>
      <xdr:colOff>177800</xdr:colOff>
      <xdr:row>36</xdr:row>
      <xdr:rowOff>124351</xdr:rowOff>
    </xdr:to>
    <xdr:cxnSp macro="">
      <xdr:nvCxnSpPr>
        <xdr:cNvPr id="66" name="直線コネクタ 65"/>
        <xdr:cNvCxnSpPr/>
      </xdr:nvCxnSpPr>
      <xdr:spPr>
        <a:xfrm>
          <a:off x="2908300" y="6180292"/>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147211</xdr:rowOff>
    </xdr:from>
    <xdr:to>
      <xdr:col>15</xdr:col>
      <xdr:colOff>50800</xdr:colOff>
      <xdr:row>36</xdr:row>
      <xdr:rowOff>8092</xdr:rowOff>
    </xdr:to>
    <xdr:cxnSp macro="">
      <xdr:nvCxnSpPr>
        <xdr:cNvPr id="69" name="直線コネクタ 68"/>
        <xdr:cNvCxnSpPr/>
      </xdr:nvCxnSpPr>
      <xdr:spPr>
        <a:xfrm>
          <a:off x="2019300" y="614796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147211</xdr:rowOff>
    </xdr:from>
    <xdr:to>
      <xdr:col>10</xdr:col>
      <xdr:colOff>114300</xdr:colOff>
      <xdr:row>36</xdr:row>
      <xdr:rowOff>31931</xdr:rowOff>
    </xdr:to>
    <xdr:cxnSp macro="">
      <xdr:nvCxnSpPr>
        <xdr:cNvPr id="72" name="直線コネクタ 71"/>
        <xdr:cNvCxnSpPr/>
      </xdr:nvCxnSpPr>
      <xdr:spPr>
        <a:xfrm flipV="1">
          <a:off x="1130300" y="6147961"/>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62448</xdr:rowOff>
    </xdr:from>
    <xdr:to>
      <xdr:col>24</xdr:col>
      <xdr:colOff>114300</xdr:colOff>
      <xdr:row>36</xdr:row>
      <xdr:rowOff>164048</xdr:rowOff>
    </xdr:to>
    <xdr:sp macro="" textlink="">
      <xdr:nvSpPr>
        <xdr:cNvPr id="82" name="楕円 81"/>
        <xdr:cNvSpPr/>
      </xdr:nvSpPr>
      <xdr:spPr>
        <a:xfrm>
          <a:off x="45847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40875</xdr:rowOff>
    </xdr:from>
    <xdr:ext cx="469744" cy="259045"/>
    <xdr:sp macro="" textlink="">
      <xdr:nvSpPr>
        <xdr:cNvPr id="83" name="議会費該当値テキスト"/>
        <xdr:cNvSpPr txBox="1"/>
      </xdr:nvSpPr>
      <xdr:spPr>
        <a:xfrm>
          <a:off x="4686300" y="621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73551</xdr:rowOff>
    </xdr:from>
    <xdr:to>
      <xdr:col>20</xdr:col>
      <xdr:colOff>38100</xdr:colOff>
      <xdr:row>37</xdr:row>
      <xdr:rowOff>3701</xdr:rowOff>
    </xdr:to>
    <xdr:sp macro="" textlink="">
      <xdr:nvSpPr>
        <xdr:cNvPr id="84" name="楕円 83"/>
        <xdr:cNvSpPr/>
      </xdr:nvSpPr>
      <xdr:spPr>
        <a:xfrm>
          <a:off x="3746500" y="62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166278</xdr:rowOff>
    </xdr:from>
    <xdr:ext cx="469744" cy="259045"/>
    <xdr:sp macro="" textlink="">
      <xdr:nvSpPr>
        <xdr:cNvPr id="85" name="テキスト ボックス 84"/>
        <xdr:cNvSpPr txBox="1"/>
      </xdr:nvSpPr>
      <xdr:spPr>
        <a:xfrm>
          <a:off x="3562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128742</xdr:rowOff>
    </xdr:from>
    <xdr:to>
      <xdr:col>15</xdr:col>
      <xdr:colOff>101600</xdr:colOff>
      <xdr:row>36</xdr:row>
      <xdr:rowOff>58892</xdr:rowOff>
    </xdr:to>
    <xdr:sp macro="" textlink="">
      <xdr:nvSpPr>
        <xdr:cNvPr id="86" name="楕円 85"/>
        <xdr:cNvSpPr/>
      </xdr:nvSpPr>
      <xdr:spPr>
        <a:xfrm>
          <a:off x="2857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50019</xdr:rowOff>
    </xdr:from>
    <xdr:ext cx="469744" cy="259045"/>
    <xdr:sp macro="" textlink="">
      <xdr:nvSpPr>
        <xdr:cNvPr id="87" name="テキスト ボックス 86"/>
        <xdr:cNvSpPr txBox="1"/>
      </xdr:nvSpPr>
      <xdr:spPr>
        <a:xfrm>
          <a:off x="2673428" y="622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96411</xdr:rowOff>
    </xdr:from>
    <xdr:to>
      <xdr:col>10</xdr:col>
      <xdr:colOff>165100</xdr:colOff>
      <xdr:row>36</xdr:row>
      <xdr:rowOff>26561</xdr:rowOff>
    </xdr:to>
    <xdr:sp macro="" textlink="">
      <xdr:nvSpPr>
        <xdr:cNvPr id="88" name="楕円 87"/>
        <xdr:cNvSpPr/>
      </xdr:nvSpPr>
      <xdr:spPr>
        <a:xfrm>
          <a:off x="1968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17688</xdr:rowOff>
    </xdr:from>
    <xdr:ext cx="469744" cy="259045"/>
    <xdr:sp macro="" textlink="">
      <xdr:nvSpPr>
        <xdr:cNvPr id="89" name="テキスト ボックス 88"/>
        <xdr:cNvSpPr txBox="1"/>
      </xdr:nvSpPr>
      <xdr:spPr>
        <a:xfrm>
          <a:off x="1784428" y="618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90" name="楕円 89"/>
        <xdr:cNvSpPr/>
      </xdr:nvSpPr>
      <xdr:spPr>
        <a:xfrm>
          <a:off x="1079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73858</xdr:rowOff>
    </xdr:from>
    <xdr:ext cx="469744" cy="259045"/>
    <xdr:sp macro="" textlink="">
      <xdr:nvSpPr>
        <xdr:cNvPr id="91" name="テキスト ボックス 90"/>
        <xdr:cNvSpPr txBox="1"/>
      </xdr:nvSpPr>
      <xdr:spPr>
        <a:xfrm>
          <a:off x="895428"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109984</xdr:rowOff>
    </xdr:from>
    <xdr:to>
      <xdr:col>24</xdr:col>
      <xdr:colOff>63500</xdr:colOff>
      <xdr:row>58</xdr:row>
      <xdr:rowOff>66030</xdr:rowOff>
    </xdr:to>
    <xdr:cxnSp macro="">
      <xdr:nvCxnSpPr>
        <xdr:cNvPr id="122" name="直線コネクタ 121"/>
        <xdr:cNvCxnSpPr/>
      </xdr:nvCxnSpPr>
      <xdr:spPr>
        <a:xfrm flipV="1">
          <a:off x="3797300" y="9882634"/>
          <a:ext cx="838200" cy="1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66030</xdr:rowOff>
    </xdr:from>
    <xdr:to>
      <xdr:col>19</xdr:col>
      <xdr:colOff>177800</xdr:colOff>
      <xdr:row>58</xdr:row>
      <xdr:rowOff>108107</xdr:rowOff>
    </xdr:to>
    <xdr:cxnSp macro="">
      <xdr:nvCxnSpPr>
        <xdr:cNvPr id="125" name="直線コネクタ 124"/>
        <xdr:cNvCxnSpPr/>
      </xdr:nvCxnSpPr>
      <xdr:spPr>
        <a:xfrm flipV="1">
          <a:off x="2908300" y="10010130"/>
          <a:ext cx="889000" cy="4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97693</xdr:rowOff>
    </xdr:from>
    <xdr:to>
      <xdr:col>15</xdr:col>
      <xdr:colOff>50800</xdr:colOff>
      <xdr:row>58</xdr:row>
      <xdr:rowOff>108107</xdr:rowOff>
    </xdr:to>
    <xdr:cxnSp macro="">
      <xdr:nvCxnSpPr>
        <xdr:cNvPr id="128" name="直線コネクタ 127"/>
        <xdr:cNvCxnSpPr/>
      </xdr:nvCxnSpPr>
      <xdr:spPr>
        <a:xfrm>
          <a:off x="2019300" y="10041793"/>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97693</xdr:rowOff>
    </xdr:from>
    <xdr:to>
      <xdr:col>10</xdr:col>
      <xdr:colOff>114300</xdr:colOff>
      <xdr:row>58</xdr:row>
      <xdr:rowOff>145423</xdr:rowOff>
    </xdr:to>
    <xdr:cxnSp macro="">
      <xdr:nvCxnSpPr>
        <xdr:cNvPr id="131" name="直線コネクタ 130"/>
        <xdr:cNvCxnSpPr/>
      </xdr:nvCxnSpPr>
      <xdr:spPr>
        <a:xfrm flipV="1">
          <a:off x="1130300" y="10041793"/>
          <a:ext cx="889000" cy="4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59184</xdr:rowOff>
    </xdr:from>
    <xdr:to>
      <xdr:col>24</xdr:col>
      <xdr:colOff>114300</xdr:colOff>
      <xdr:row>57</xdr:row>
      <xdr:rowOff>160784</xdr:rowOff>
    </xdr:to>
    <xdr:sp macro="" textlink="">
      <xdr:nvSpPr>
        <xdr:cNvPr id="141" name="楕円 140"/>
        <xdr:cNvSpPr/>
      </xdr:nvSpPr>
      <xdr:spPr>
        <a:xfrm>
          <a:off x="4584700" y="98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82061</xdr:rowOff>
    </xdr:from>
    <xdr:ext cx="599010" cy="259045"/>
    <xdr:sp macro="" textlink="">
      <xdr:nvSpPr>
        <xdr:cNvPr id="142" name="総務費該当値テキスト"/>
        <xdr:cNvSpPr txBox="1"/>
      </xdr:nvSpPr>
      <xdr:spPr>
        <a:xfrm>
          <a:off x="4686300" y="968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15230</xdr:rowOff>
    </xdr:from>
    <xdr:to>
      <xdr:col>20</xdr:col>
      <xdr:colOff>38100</xdr:colOff>
      <xdr:row>58</xdr:row>
      <xdr:rowOff>116830</xdr:rowOff>
    </xdr:to>
    <xdr:sp macro="" textlink="">
      <xdr:nvSpPr>
        <xdr:cNvPr id="143" name="楕円 142"/>
        <xdr:cNvSpPr/>
      </xdr:nvSpPr>
      <xdr:spPr>
        <a:xfrm>
          <a:off x="3746500" y="99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133357</xdr:rowOff>
    </xdr:from>
    <xdr:ext cx="599010" cy="259045"/>
    <xdr:sp macro="" textlink="">
      <xdr:nvSpPr>
        <xdr:cNvPr id="144" name="テキスト ボックス 143"/>
        <xdr:cNvSpPr txBox="1"/>
      </xdr:nvSpPr>
      <xdr:spPr>
        <a:xfrm>
          <a:off x="3497795" y="97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57307</xdr:rowOff>
    </xdr:from>
    <xdr:to>
      <xdr:col>15</xdr:col>
      <xdr:colOff>101600</xdr:colOff>
      <xdr:row>58</xdr:row>
      <xdr:rowOff>158907</xdr:rowOff>
    </xdr:to>
    <xdr:sp macro="" textlink="">
      <xdr:nvSpPr>
        <xdr:cNvPr id="145" name="楕円 144"/>
        <xdr:cNvSpPr/>
      </xdr:nvSpPr>
      <xdr:spPr>
        <a:xfrm>
          <a:off x="2857500" y="10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3984</xdr:rowOff>
    </xdr:from>
    <xdr:ext cx="599010" cy="259045"/>
    <xdr:sp macro="" textlink="">
      <xdr:nvSpPr>
        <xdr:cNvPr id="146" name="テキスト ボックス 145"/>
        <xdr:cNvSpPr txBox="1"/>
      </xdr:nvSpPr>
      <xdr:spPr>
        <a:xfrm>
          <a:off x="2608795" y="977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46893</xdr:rowOff>
    </xdr:from>
    <xdr:to>
      <xdr:col>10</xdr:col>
      <xdr:colOff>165100</xdr:colOff>
      <xdr:row>58</xdr:row>
      <xdr:rowOff>148493</xdr:rowOff>
    </xdr:to>
    <xdr:sp macro="" textlink="">
      <xdr:nvSpPr>
        <xdr:cNvPr id="147" name="楕円 146"/>
        <xdr:cNvSpPr/>
      </xdr:nvSpPr>
      <xdr:spPr>
        <a:xfrm>
          <a:off x="1968500" y="99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165020</xdr:rowOff>
    </xdr:from>
    <xdr:ext cx="599010" cy="259045"/>
    <xdr:sp macro="" textlink="">
      <xdr:nvSpPr>
        <xdr:cNvPr id="148" name="テキスト ボックス 147"/>
        <xdr:cNvSpPr txBox="1"/>
      </xdr:nvSpPr>
      <xdr:spPr>
        <a:xfrm>
          <a:off x="1719795" y="976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94623</xdr:rowOff>
    </xdr:from>
    <xdr:to>
      <xdr:col>6</xdr:col>
      <xdr:colOff>38100</xdr:colOff>
      <xdr:row>59</xdr:row>
      <xdr:rowOff>24773</xdr:rowOff>
    </xdr:to>
    <xdr:sp macro="" textlink="">
      <xdr:nvSpPr>
        <xdr:cNvPr id="149" name="楕円 148"/>
        <xdr:cNvSpPr/>
      </xdr:nvSpPr>
      <xdr:spPr>
        <a:xfrm>
          <a:off x="1079500" y="100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41300</xdr:rowOff>
    </xdr:from>
    <xdr:ext cx="599010" cy="259045"/>
    <xdr:sp macro="" textlink="">
      <xdr:nvSpPr>
        <xdr:cNvPr id="150" name="テキスト ボックス 149"/>
        <xdr:cNvSpPr txBox="1"/>
      </xdr:nvSpPr>
      <xdr:spPr>
        <a:xfrm>
          <a:off x="830795" y="981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163726</xdr:rowOff>
    </xdr:from>
    <xdr:to>
      <xdr:col>24</xdr:col>
      <xdr:colOff>63500</xdr:colOff>
      <xdr:row>75</xdr:row>
      <xdr:rowOff>74328</xdr:rowOff>
    </xdr:to>
    <xdr:cxnSp macro="">
      <xdr:nvCxnSpPr>
        <xdr:cNvPr id="180" name="直線コネクタ 179"/>
        <xdr:cNvCxnSpPr/>
      </xdr:nvCxnSpPr>
      <xdr:spPr>
        <a:xfrm flipV="1">
          <a:off x="3797300" y="12679576"/>
          <a:ext cx="838200" cy="25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74328</xdr:rowOff>
    </xdr:from>
    <xdr:to>
      <xdr:col>19</xdr:col>
      <xdr:colOff>177800</xdr:colOff>
      <xdr:row>76</xdr:row>
      <xdr:rowOff>51918</xdr:rowOff>
    </xdr:to>
    <xdr:cxnSp macro="">
      <xdr:nvCxnSpPr>
        <xdr:cNvPr id="183" name="直線コネクタ 182"/>
        <xdr:cNvCxnSpPr/>
      </xdr:nvCxnSpPr>
      <xdr:spPr>
        <a:xfrm flipV="1">
          <a:off x="2908300" y="12933078"/>
          <a:ext cx="889000" cy="1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32624</xdr:rowOff>
    </xdr:from>
    <xdr:to>
      <xdr:col>15</xdr:col>
      <xdr:colOff>50800</xdr:colOff>
      <xdr:row>76</xdr:row>
      <xdr:rowOff>51918</xdr:rowOff>
    </xdr:to>
    <xdr:cxnSp macro="">
      <xdr:nvCxnSpPr>
        <xdr:cNvPr id="186" name="直線コネクタ 185"/>
        <xdr:cNvCxnSpPr/>
      </xdr:nvCxnSpPr>
      <xdr:spPr>
        <a:xfrm>
          <a:off x="2019300" y="13062824"/>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32624</xdr:rowOff>
    </xdr:from>
    <xdr:to>
      <xdr:col>10</xdr:col>
      <xdr:colOff>114300</xdr:colOff>
      <xdr:row>77</xdr:row>
      <xdr:rowOff>16638</xdr:rowOff>
    </xdr:to>
    <xdr:cxnSp macro="">
      <xdr:nvCxnSpPr>
        <xdr:cNvPr id="189" name="直線コネクタ 188"/>
        <xdr:cNvCxnSpPr/>
      </xdr:nvCxnSpPr>
      <xdr:spPr>
        <a:xfrm flipV="1">
          <a:off x="1130300" y="13062824"/>
          <a:ext cx="889000" cy="15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112926</xdr:rowOff>
    </xdr:from>
    <xdr:to>
      <xdr:col>24</xdr:col>
      <xdr:colOff>114300</xdr:colOff>
      <xdr:row>74</xdr:row>
      <xdr:rowOff>43076</xdr:rowOff>
    </xdr:to>
    <xdr:sp macro="" textlink="">
      <xdr:nvSpPr>
        <xdr:cNvPr id="199" name="楕円 198"/>
        <xdr:cNvSpPr/>
      </xdr:nvSpPr>
      <xdr:spPr>
        <a:xfrm>
          <a:off x="4584700" y="126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135803</xdr:rowOff>
    </xdr:from>
    <xdr:ext cx="599010" cy="259045"/>
    <xdr:sp macro="" textlink="">
      <xdr:nvSpPr>
        <xdr:cNvPr id="200" name="民生費該当値テキスト"/>
        <xdr:cNvSpPr txBox="1"/>
      </xdr:nvSpPr>
      <xdr:spPr>
        <a:xfrm>
          <a:off x="4686300" y="1248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23528</xdr:rowOff>
    </xdr:from>
    <xdr:to>
      <xdr:col>20</xdr:col>
      <xdr:colOff>38100</xdr:colOff>
      <xdr:row>75</xdr:row>
      <xdr:rowOff>125128</xdr:rowOff>
    </xdr:to>
    <xdr:sp macro="" textlink="">
      <xdr:nvSpPr>
        <xdr:cNvPr id="201" name="楕円 200"/>
        <xdr:cNvSpPr/>
      </xdr:nvSpPr>
      <xdr:spPr>
        <a:xfrm>
          <a:off x="3746500" y="128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141655</xdr:rowOff>
    </xdr:from>
    <xdr:ext cx="599010" cy="259045"/>
    <xdr:sp macro="" textlink="">
      <xdr:nvSpPr>
        <xdr:cNvPr id="202" name="テキスト ボックス 201"/>
        <xdr:cNvSpPr txBox="1"/>
      </xdr:nvSpPr>
      <xdr:spPr>
        <a:xfrm>
          <a:off x="3497795" y="126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1118</xdr:rowOff>
    </xdr:from>
    <xdr:to>
      <xdr:col>15</xdr:col>
      <xdr:colOff>101600</xdr:colOff>
      <xdr:row>76</xdr:row>
      <xdr:rowOff>102718</xdr:rowOff>
    </xdr:to>
    <xdr:sp macro="" textlink="">
      <xdr:nvSpPr>
        <xdr:cNvPr id="203" name="楕円 202"/>
        <xdr:cNvSpPr/>
      </xdr:nvSpPr>
      <xdr:spPr>
        <a:xfrm>
          <a:off x="2857500" y="130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119245</xdr:rowOff>
    </xdr:from>
    <xdr:ext cx="599010" cy="259045"/>
    <xdr:sp macro="" textlink="">
      <xdr:nvSpPr>
        <xdr:cNvPr id="204" name="テキスト ボックス 203"/>
        <xdr:cNvSpPr txBox="1"/>
      </xdr:nvSpPr>
      <xdr:spPr>
        <a:xfrm>
          <a:off x="2608795" y="1280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153274</xdr:rowOff>
    </xdr:from>
    <xdr:to>
      <xdr:col>10</xdr:col>
      <xdr:colOff>165100</xdr:colOff>
      <xdr:row>76</xdr:row>
      <xdr:rowOff>83424</xdr:rowOff>
    </xdr:to>
    <xdr:sp macro="" textlink="">
      <xdr:nvSpPr>
        <xdr:cNvPr id="205" name="楕円 204"/>
        <xdr:cNvSpPr/>
      </xdr:nvSpPr>
      <xdr:spPr>
        <a:xfrm>
          <a:off x="1968500" y="1301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99951</xdr:rowOff>
    </xdr:from>
    <xdr:ext cx="599010" cy="259045"/>
    <xdr:sp macro="" textlink="">
      <xdr:nvSpPr>
        <xdr:cNvPr id="206" name="テキスト ボックス 205"/>
        <xdr:cNvSpPr txBox="1"/>
      </xdr:nvSpPr>
      <xdr:spPr>
        <a:xfrm>
          <a:off x="1719795" y="1278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137288</xdr:rowOff>
    </xdr:from>
    <xdr:to>
      <xdr:col>6</xdr:col>
      <xdr:colOff>38100</xdr:colOff>
      <xdr:row>77</xdr:row>
      <xdr:rowOff>67438</xdr:rowOff>
    </xdr:to>
    <xdr:sp macro="" textlink="">
      <xdr:nvSpPr>
        <xdr:cNvPr id="207" name="楕円 206"/>
        <xdr:cNvSpPr/>
      </xdr:nvSpPr>
      <xdr:spPr>
        <a:xfrm>
          <a:off x="1079500" y="131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83964</xdr:rowOff>
    </xdr:from>
    <xdr:ext cx="599010" cy="259045"/>
    <xdr:sp macro="" textlink="">
      <xdr:nvSpPr>
        <xdr:cNvPr id="208" name="テキスト ボックス 207"/>
        <xdr:cNvSpPr txBox="1"/>
      </xdr:nvSpPr>
      <xdr:spPr>
        <a:xfrm>
          <a:off x="830795" y="1294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91511</xdr:rowOff>
    </xdr:from>
    <xdr:to>
      <xdr:col>24</xdr:col>
      <xdr:colOff>63500</xdr:colOff>
      <xdr:row>97</xdr:row>
      <xdr:rowOff>98484</xdr:rowOff>
    </xdr:to>
    <xdr:cxnSp macro="">
      <xdr:nvCxnSpPr>
        <xdr:cNvPr id="235" name="直線コネクタ 234"/>
        <xdr:cNvCxnSpPr/>
      </xdr:nvCxnSpPr>
      <xdr:spPr>
        <a:xfrm>
          <a:off x="3797300" y="16722161"/>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83913</xdr:rowOff>
    </xdr:from>
    <xdr:to>
      <xdr:col>19</xdr:col>
      <xdr:colOff>177800</xdr:colOff>
      <xdr:row>97</xdr:row>
      <xdr:rowOff>91511</xdr:rowOff>
    </xdr:to>
    <xdr:cxnSp macro="">
      <xdr:nvCxnSpPr>
        <xdr:cNvPr id="238" name="直線コネクタ 237"/>
        <xdr:cNvCxnSpPr/>
      </xdr:nvCxnSpPr>
      <xdr:spPr>
        <a:xfrm>
          <a:off x="2908300" y="16714563"/>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83913</xdr:rowOff>
    </xdr:from>
    <xdr:to>
      <xdr:col>15</xdr:col>
      <xdr:colOff>50800</xdr:colOff>
      <xdr:row>97</xdr:row>
      <xdr:rowOff>100234</xdr:rowOff>
    </xdr:to>
    <xdr:cxnSp macro="">
      <xdr:nvCxnSpPr>
        <xdr:cNvPr id="241" name="直線コネクタ 240"/>
        <xdr:cNvCxnSpPr/>
      </xdr:nvCxnSpPr>
      <xdr:spPr>
        <a:xfrm flipV="1">
          <a:off x="2019300" y="16714563"/>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87415</xdr:rowOff>
    </xdr:from>
    <xdr:to>
      <xdr:col>10</xdr:col>
      <xdr:colOff>114300</xdr:colOff>
      <xdr:row>97</xdr:row>
      <xdr:rowOff>100234</xdr:rowOff>
    </xdr:to>
    <xdr:cxnSp macro="">
      <xdr:nvCxnSpPr>
        <xdr:cNvPr id="244" name="直線コネクタ 243"/>
        <xdr:cNvCxnSpPr/>
      </xdr:nvCxnSpPr>
      <xdr:spPr>
        <a:xfrm>
          <a:off x="1130300" y="16718065"/>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47684</xdr:rowOff>
    </xdr:from>
    <xdr:to>
      <xdr:col>24</xdr:col>
      <xdr:colOff>114300</xdr:colOff>
      <xdr:row>97</xdr:row>
      <xdr:rowOff>149284</xdr:rowOff>
    </xdr:to>
    <xdr:sp macro="" textlink="">
      <xdr:nvSpPr>
        <xdr:cNvPr id="254" name="楕円 253"/>
        <xdr:cNvSpPr/>
      </xdr:nvSpPr>
      <xdr:spPr>
        <a:xfrm>
          <a:off x="4584700" y="166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26111</xdr:rowOff>
    </xdr:from>
    <xdr:ext cx="534377" cy="259045"/>
    <xdr:sp macro="" textlink="">
      <xdr:nvSpPr>
        <xdr:cNvPr id="255" name="衛生費該当値テキスト"/>
        <xdr:cNvSpPr txBox="1"/>
      </xdr:nvSpPr>
      <xdr:spPr>
        <a:xfrm>
          <a:off x="4686300" y="166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40711</xdr:rowOff>
    </xdr:from>
    <xdr:to>
      <xdr:col>20</xdr:col>
      <xdr:colOff>38100</xdr:colOff>
      <xdr:row>97</xdr:row>
      <xdr:rowOff>142311</xdr:rowOff>
    </xdr:to>
    <xdr:sp macro="" textlink="">
      <xdr:nvSpPr>
        <xdr:cNvPr id="256" name="楕円 255"/>
        <xdr:cNvSpPr/>
      </xdr:nvSpPr>
      <xdr:spPr>
        <a:xfrm>
          <a:off x="3746500" y="1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133438</xdr:rowOff>
    </xdr:from>
    <xdr:ext cx="534377" cy="259045"/>
    <xdr:sp macro="" textlink="">
      <xdr:nvSpPr>
        <xdr:cNvPr id="257" name="テキスト ボックス 256"/>
        <xdr:cNvSpPr txBox="1"/>
      </xdr:nvSpPr>
      <xdr:spPr>
        <a:xfrm>
          <a:off x="3530111" y="167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33113</xdr:rowOff>
    </xdr:from>
    <xdr:to>
      <xdr:col>15</xdr:col>
      <xdr:colOff>101600</xdr:colOff>
      <xdr:row>97</xdr:row>
      <xdr:rowOff>134713</xdr:rowOff>
    </xdr:to>
    <xdr:sp macro="" textlink="">
      <xdr:nvSpPr>
        <xdr:cNvPr id="258" name="楕円 257"/>
        <xdr:cNvSpPr/>
      </xdr:nvSpPr>
      <xdr:spPr>
        <a:xfrm>
          <a:off x="2857500" y="166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125840</xdr:rowOff>
    </xdr:from>
    <xdr:ext cx="534377" cy="259045"/>
    <xdr:sp macro="" textlink="">
      <xdr:nvSpPr>
        <xdr:cNvPr id="259" name="テキスト ボックス 258"/>
        <xdr:cNvSpPr txBox="1"/>
      </xdr:nvSpPr>
      <xdr:spPr>
        <a:xfrm>
          <a:off x="2641111" y="1675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49434</xdr:rowOff>
    </xdr:from>
    <xdr:to>
      <xdr:col>10</xdr:col>
      <xdr:colOff>165100</xdr:colOff>
      <xdr:row>97</xdr:row>
      <xdr:rowOff>151034</xdr:rowOff>
    </xdr:to>
    <xdr:sp macro="" textlink="">
      <xdr:nvSpPr>
        <xdr:cNvPr id="260" name="楕円 259"/>
        <xdr:cNvSpPr/>
      </xdr:nvSpPr>
      <xdr:spPr>
        <a:xfrm>
          <a:off x="1968500" y="166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142161</xdr:rowOff>
    </xdr:from>
    <xdr:ext cx="534377" cy="259045"/>
    <xdr:sp macro="" textlink="">
      <xdr:nvSpPr>
        <xdr:cNvPr id="261" name="テキスト ボックス 260"/>
        <xdr:cNvSpPr txBox="1"/>
      </xdr:nvSpPr>
      <xdr:spPr>
        <a:xfrm>
          <a:off x="1752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36615</xdr:rowOff>
    </xdr:from>
    <xdr:to>
      <xdr:col>6</xdr:col>
      <xdr:colOff>38100</xdr:colOff>
      <xdr:row>97</xdr:row>
      <xdr:rowOff>138215</xdr:rowOff>
    </xdr:to>
    <xdr:sp macro="" textlink="">
      <xdr:nvSpPr>
        <xdr:cNvPr id="262" name="楕円 261"/>
        <xdr:cNvSpPr/>
      </xdr:nvSpPr>
      <xdr:spPr>
        <a:xfrm>
          <a:off x="1079500" y="166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129342</xdr:rowOff>
    </xdr:from>
    <xdr:ext cx="534377" cy="259045"/>
    <xdr:sp macro="" textlink="">
      <xdr:nvSpPr>
        <xdr:cNvPr id="263" name="テキスト ボックス 262"/>
        <xdr:cNvSpPr txBox="1"/>
      </xdr:nvSpPr>
      <xdr:spPr>
        <a:xfrm>
          <a:off x="863111" y="167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169745</xdr:rowOff>
    </xdr:from>
    <xdr:to>
      <xdr:col>54</xdr:col>
      <xdr:colOff>189865</xdr:colOff>
      <xdr:row>39</xdr:row>
      <xdr:rowOff>98878</xdr:rowOff>
    </xdr:to>
    <xdr:cxnSp macro="">
      <xdr:nvCxnSpPr>
        <xdr:cNvPr id="289" name="直線コネクタ 288"/>
        <xdr:cNvCxnSpPr/>
      </xdr:nvCxnSpPr>
      <xdr:spPr>
        <a:xfrm flipV="1">
          <a:off x="10475595" y="5999045"/>
          <a:ext cx="1270" cy="786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116422</xdr:rowOff>
    </xdr:from>
    <xdr:ext cx="469744" cy="259045"/>
    <xdr:sp macro="" textlink="">
      <xdr:nvSpPr>
        <xdr:cNvPr id="292" name="労働費最大値テキスト"/>
        <xdr:cNvSpPr txBox="1"/>
      </xdr:nvSpPr>
      <xdr:spPr>
        <a:xfrm>
          <a:off x="10528300" y="57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169745</xdr:rowOff>
    </xdr:from>
    <xdr:to>
      <xdr:col>55</xdr:col>
      <xdr:colOff>88900</xdr:colOff>
      <xdr:row>34</xdr:row>
      <xdr:rowOff>169745</xdr:rowOff>
    </xdr:to>
    <xdr:cxnSp macro="">
      <xdr:nvCxnSpPr>
        <xdr:cNvPr id="293" name="直線コネクタ 292"/>
        <xdr:cNvCxnSpPr/>
      </xdr:nvCxnSpPr>
      <xdr:spPr>
        <a:xfrm>
          <a:off x="10388600" y="599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30462</xdr:rowOff>
    </xdr:from>
    <xdr:to>
      <xdr:col>55</xdr:col>
      <xdr:colOff>0</xdr:colOff>
      <xdr:row>36</xdr:row>
      <xdr:rowOff>44015</xdr:rowOff>
    </xdr:to>
    <xdr:cxnSp macro="">
      <xdr:nvCxnSpPr>
        <xdr:cNvPr id="294" name="直線コネクタ 293"/>
        <xdr:cNvCxnSpPr/>
      </xdr:nvCxnSpPr>
      <xdr:spPr>
        <a:xfrm>
          <a:off x="9639300" y="6202662"/>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77940</xdr:rowOff>
    </xdr:from>
    <xdr:ext cx="378565" cy="259045"/>
    <xdr:sp macro="" textlink="">
      <xdr:nvSpPr>
        <xdr:cNvPr id="295" name="労働費平均値テキスト"/>
        <xdr:cNvSpPr txBox="1"/>
      </xdr:nvSpPr>
      <xdr:spPr>
        <a:xfrm>
          <a:off x="10528300" y="65930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99513</xdr:rowOff>
    </xdr:from>
    <xdr:to>
      <xdr:col>55</xdr:col>
      <xdr:colOff>50800</xdr:colOff>
      <xdr:row>39</xdr:row>
      <xdr:rowOff>29663</xdr:rowOff>
    </xdr:to>
    <xdr:sp macro="" textlink="">
      <xdr:nvSpPr>
        <xdr:cNvPr id="296" name="フローチャート: 判断 295"/>
        <xdr:cNvSpPr/>
      </xdr:nvSpPr>
      <xdr:spPr>
        <a:xfrm>
          <a:off x="10426700" y="6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30462</xdr:rowOff>
    </xdr:from>
    <xdr:to>
      <xdr:col>50</xdr:col>
      <xdr:colOff>114300</xdr:colOff>
      <xdr:row>36</xdr:row>
      <xdr:rowOff>115534</xdr:rowOff>
    </xdr:to>
    <xdr:cxnSp macro="">
      <xdr:nvCxnSpPr>
        <xdr:cNvPr id="297" name="直線コネクタ 296"/>
        <xdr:cNvCxnSpPr/>
      </xdr:nvCxnSpPr>
      <xdr:spPr>
        <a:xfrm flipV="1">
          <a:off x="8750300" y="6202662"/>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92656</xdr:rowOff>
    </xdr:from>
    <xdr:to>
      <xdr:col>50</xdr:col>
      <xdr:colOff>165100</xdr:colOff>
      <xdr:row>39</xdr:row>
      <xdr:rowOff>22806</xdr:rowOff>
    </xdr:to>
    <xdr:sp macro="" textlink="">
      <xdr:nvSpPr>
        <xdr:cNvPr id="298" name="フローチャート: 判断 297"/>
        <xdr:cNvSpPr/>
      </xdr:nvSpPr>
      <xdr:spPr>
        <a:xfrm>
          <a:off x="9588500" y="660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13933</xdr:rowOff>
    </xdr:from>
    <xdr:ext cx="378565" cy="259045"/>
    <xdr:sp macro="" textlink="">
      <xdr:nvSpPr>
        <xdr:cNvPr id="299" name="テキスト ボックス 298"/>
        <xdr:cNvSpPr txBox="1"/>
      </xdr:nvSpPr>
      <xdr:spPr>
        <a:xfrm>
          <a:off x="9450017" y="670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62139</xdr:rowOff>
    </xdr:from>
    <xdr:to>
      <xdr:col>45</xdr:col>
      <xdr:colOff>177800</xdr:colOff>
      <xdr:row>36</xdr:row>
      <xdr:rowOff>115534</xdr:rowOff>
    </xdr:to>
    <xdr:cxnSp macro="">
      <xdr:nvCxnSpPr>
        <xdr:cNvPr id="300" name="直線コネクタ 299"/>
        <xdr:cNvCxnSpPr/>
      </xdr:nvCxnSpPr>
      <xdr:spPr>
        <a:xfrm>
          <a:off x="7861300" y="5548539"/>
          <a:ext cx="889000" cy="73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102453</xdr:rowOff>
    </xdr:from>
    <xdr:to>
      <xdr:col>46</xdr:col>
      <xdr:colOff>38100</xdr:colOff>
      <xdr:row>39</xdr:row>
      <xdr:rowOff>32603</xdr:rowOff>
    </xdr:to>
    <xdr:sp macro="" textlink="">
      <xdr:nvSpPr>
        <xdr:cNvPr id="301" name="フローチャート: 判断 300"/>
        <xdr:cNvSpPr/>
      </xdr:nvSpPr>
      <xdr:spPr>
        <a:xfrm>
          <a:off x="8699500" y="661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23730</xdr:rowOff>
    </xdr:from>
    <xdr:ext cx="378565" cy="259045"/>
    <xdr:sp macro="" textlink="">
      <xdr:nvSpPr>
        <xdr:cNvPr id="302" name="テキスト ボックス 301"/>
        <xdr:cNvSpPr txBox="1"/>
      </xdr:nvSpPr>
      <xdr:spPr>
        <a:xfrm>
          <a:off x="8561017" y="671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120596</xdr:rowOff>
    </xdr:from>
    <xdr:to>
      <xdr:col>41</xdr:col>
      <xdr:colOff>50800</xdr:colOff>
      <xdr:row>32</xdr:row>
      <xdr:rowOff>62139</xdr:rowOff>
    </xdr:to>
    <xdr:cxnSp macro="">
      <xdr:nvCxnSpPr>
        <xdr:cNvPr id="303" name="直線コネクタ 302"/>
        <xdr:cNvCxnSpPr/>
      </xdr:nvCxnSpPr>
      <xdr:spPr>
        <a:xfrm>
          <a:off x="6972300" y="5264096"/>
          <a:ext cx="889000" cy="28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17218</xdr:rowOff>
    </xdr:from>
    <xdr:to>
      <xdr:col>41</xdr:col>
      <xdr:colOff>101600</xdr:colOff>
      <xdr:row>37</xdr:row>
      <xdr:rowOff>118818</xdr:rowOff>
    </xdr:to>
    <xdr:sp macro="" textlink="">
      <xdr:nvSpPr>
        <xdr:cNvPr id="304" name="フローチャート: 判断 303"/>
        <xdr:cNvSpPr/>
      </xdr:nvSpPr>
      <xdr:spPr>
        <a:xfrm>
          <a:off x="7810500" y="636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109945</xdr:rowOff>
    </xdr:from>
    <xdr:ext cx="469744" cy="259045"/>
    <xdr:sp macro="" textlink="">
      <xdr:nvSpPr>
        <xdr:cNvPr id="305" name="テキスト ボックス 304"/>
        <xdr:cNvSpPr txBox="1"/>
      </xdr:nvSpPr>
      <xdr:spPr>
        <a:xfrm>
          <a:off x="7626428" y="645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87430</xdr:rowOff>
    </xdr:from>
    <xdr:to>
      <xdr:col>36</xdr:col>
      <xdr:colOff>165100</xdr:colOff>
      <xdr:row>37</xdr:row>
      <xdr:rowOff>17580</xdr:rowOff>
    </xdr:to>
    <xdr:sp macro="" textlink="">
      <xdr:nvSpPr>
        <xdr:cNvPr id="306" name="フローチャート: 判断 305"/>
        <xdr:cNvSpPr/>
      </xdr:nvSpPr>
      <xdr:spPr>
        <a:xfrm>
          <a:off x="6921500" y="625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8707</xdr:rowOff>
    </xdr:from>
    <xdr:ext cx="469744" cy="259045"/>
    <xdr:sp macro="" textlink="">
      <xdr:nvSpPr>
        <xdr:cNvPr id="307" name="テキスト ボックス 306"/>
        <xdr:cNvSpPr txBox="1"/>
      </xdr:nvSpPr>
      <xdr:spPr>
        <a:xfrm>
          <a:off x="6737428" y="63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164665</xdr:rowOff>
    </xdr:from>
    <xdr:to>
      <xdr:col>55</xdr:col>
      <xdr:colOff>50800</xdr:colOff>
      <xdr:row>36</xdr:row>
      <xdr:rowOff>94815</xdr:rowOff>
    </xdr:to>
    <xdr:sp macro="" textlink="">
      <xdr:nvSpPr>
        <xdr:cNvPr id="313" name="楕円 312"/>
        <xdr:cNvSpPr/>
      </xdr:nvSpPr>
      <xdr:spPr>
        <a:xfrm>
          <a:off x="10426700" y="61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16092</xdr:rowOff>
    </xdr:from>
    <xdr:ext cx="469744" cy="259045"/>
    <xdr:sp macro="" textlink="">
      <xdr:nvSpPr>
        <xdr:cNvPr id="314" name="労働費該当値テキスト"/>
        <xdr:cNvSpPr txBox="1"/>
      </xdr:nvSpPr>
      <xdr:spPr>
        <a:xfrm>
          <a:off x="10528300" y="601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151112</xdr:rowOff>
    </xdr:from>
    <xdr:to>
      <xdr:col>50</xdr:col>
      <xdr:colOff>165100</xdr:colOff>
      <xdr:row>36</xdr:row>
      <xdr:rowOff>81262</xdr:rowOff>
    </xdr:to>
    <xdr:sp macro="" textlink="">
      <xdr:nvSpPr>
        <xdr:cNvPr id="315" name="楕円 314"/>
        <xdr:cNvSpPr/>
      </xdr:nvSpPr>
      <xdr:spPr>
        <a:xfrm>
          <a:off x="95885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97789</xdr:rowOff>
    </xdr:from>
    <xdr:ext cx="469744" cy="259045"/>
    <xdr:sp macro="" textlink="">
      <xdr:nvSpPr>
        <xdr:cNvPr id="316" name="テキスト ボックス 315"/>
        <xdr:cNvSpPr txBox="1"/>
      </xdr:nvSpPr>
      <xdr:spPr>
        <a:xfrm>
          <a:off x="9404428" y="592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64734</xdr:rowOff>
    </xdr:from>
    <xdr:to>
      <xdr:col>46</xdr:col>
      <xdr:colOff>38100</xdr:colOff>
      <xdr:row>36</xdr:row>
      <xdr:rowOff>166334</xdr:rowOff>
    </xdr:to>
    <xdr:sp macro="" textlink="">
      <xdr:nvSpPr>
        <xdr:cNvPr id="317" name="楕円 316"/>
        <xdr:cNvSpPr/>
      </xdr:nvSpPr>
      <xdr:spPr>
        <a:xfrm>
          <a:off x="8699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11411</xdr:rowOff>
    </xdr:from>
    <xdr:ext cx="469744" cy="259045"/>
    <xdr:sp macro="" textlink="">
      <xdr:nvSpPr>
        <xdr:cNvPr id="318" name="テキスト ボックス 317"/>
        <xdr:cNvSpPr txBox="1"/>
      </xdr:nvSpPr>
      <xdr:spPr>
        <a:xfrm>
          <a:off x="8515428"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11339</xdr:rowOff>
    </xdr:from>
    <xdr:to>
      <xdr:col>41</xdr:col>
      <xdr:colOff>101600</xdr:colOff>
      <xdr:row>32</xdr:row>
      <xdr:rowOff>112939</xdr:rowOff>
    </xdr:to>
    <xdr:sp macro="" textlink="">
      <xdr:nvSpPr>
        <xdr:cNvPr id="319" name="楕円 318"/>
        <xdr:cNvSpPr/>
      </xdr:nvSpPr>
      <xdr:spPr>
        <a:xfrm>
          <a:off x="7810500" y="54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129466</xdr:rowOff>
    </xdr:from>
    <xdr:ext cx="469744" cy="259045"/>
    <xdr:sp macro="" textlink="">
      <xdr:nvSpPr>
        <xdr:cNvPr id="320" name="テキスト ボックス 319"/>
        <xdr:cNvSpPr txBox="1"/>
      </xdr:nvSpPr>
      <xdr:spPr>
        <a:xfrm>
          <a:off x="7626428" y="52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69796</xdr:rowOff>
    </xdr:from>
    <xdr:to>
      <xdr:col>36</xdr:col>
      <xdr:colOff>165100</xdr:colOff>
      <xdr:row>30</xdr:row>
      <xdr:rowOff>171396</xdr:rowOff>
    </xdr:to>
    <xdr:sp macro="" textlink="">
      <xdr:nvSpPr>
        <xdr:cNvPr id="321" name="楕円 320"/>
        <xdr:cNvSpPr/>
      </xdr:nvSpPr>
      <xdr:spPr>
        <a:xfrm>
          <a:off x="6921500" y="52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16473</xdr:rowOff>
    </xdr:from>
    <xdr:ext cx="469744" cy="259045"/>
    <xdr:sp macro="" textlink="">
      <xdr:nvSpPr>
        <xdr:cNvPr id="322" name="テキスト ボックス 321"/>
        <xdr:cNvSpPr txBox="1"/>
      </xdr:nvSpPr>
      <xdr:spPr>
        <a:xfrm>
          <a:off x="6737428" y="49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62639</xdr:rowOff>
    </xdr:from>
    <xdr:to>
      <xdr:col>55</xdr:col>
      <xdr:colOff>0</xdr:colOff>
      <xdr:row>57</xdr:row>
      <xdr:rowOff>89115</xdr:rowOff>
    </xdr:to>
    <xdr:cxnSp macro="">
      <xdr:nvCxnSpPr>
        <xdr:cNvPr id="349" name="直線コネクタ 348"/>
        <xdr:cNvCxnSpPr/>
      </xdr:nvCxnSpPr>
      <xdr:spPr>
        <a:xfrm flipV="1">
          <a:off x="9639300" y="9835289"/>
          <a:ext cx="8382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89115</xdr:rowOff>
    </xdr:from>
    <xdr:to>
      <xdr:col>50</xdr:col>
      <xdr:colOff>114300</xdr:colOff>
      <xdr:row>57</xdr:row>
      <xdr:rowOff>129468</xdr:rowOff>
    </xdr:to>
    <xdr:cxnSp macro="">
      <xdr:nvCxnSpPr>
        <xdr:cNvPr id="352" name="直線コネクタ 351"/>
        <xdr:cNvCxnSpPr/>
      </xdr:nvCxnSpPr>
      <xdr:spPr>
        <a:xfrm flipV="1">
          <a:off x="8750300" y="9861765"/>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85677</xdr:rowOff>
    </xdr:from>
    <xdr:to>
      <xdr:col>45</xdr:col>
      <xdr:colOff>177800</xdr:colOff>
      <xdr:row>57</xdr:row>
      <xdr:rowOff>129468</xdr:rowOff>
    </xdr:to>
    <xdr:cxnSp macro="">
      <xdr:nvCxnSpPr>
        <xdr:cNvPr id="355" name="直線コネクタ 354"/>
        <xdr:cNvCxnSpPr/>
      </xdr:nvCxnSpPr>
      <xdr:spPr>
        <a:xfrm>
          <a:off x="7861300" y="9858327"/>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24833</xdr:rowOff>
    </xdr:from>
    <xdr:to>
      <xdr:col>41</xdr:col>
      <xdr:colOff>50800</xdr:colOff>
      <xdr:row>57</xdr:row>
      <xdr:rowOff>85677</xdr:rowOff>
    </xdr:to>
    <xdr:cxnSp macro="">
      <xdr:nvCxnSpPr>
        <xdr:cNvPr id="358" name="直線コネクタ 357"/>
        <xdr:cNvCxnSpPr/>
      </xdr:nvCxnSpPr>
      <xdr:spPr>
        <a:xfrm>
          <a:off x="6972300" y="9797483"/>
          <a:ext cx="8890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11839</xdr:rowOff>
    </xdr:from>
    <xdr:to>
      <xdr:col>55</xdr:col>
      <xdr:colOff>50800</xdr:colOff>
      <xdr:row>57</xdr:row>
      <xdr:rowOff>113439</xdr:rowOff>
    </xdr:to>
    <xdr:sp macro="" textlink="">
      <xdr:nvSpPr>
        <xdr:cNvPr id="368" name="楕円 367"/>
        <xdr:cNvSpPr/>
      </xdr:nvSpPr>
      <xdr:spPr>
        <a:xfrm>
          <a:off x="10426700" y="97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161716</xdr:rowOff>
    </xdr:from>
    <xdr:ext cx="534377" cy="259045"/>
    <xdr:sp macro="" textlink="">
      <xdr:nvSpPr>
        <xdr:cNvPr id="369" name="農林水産業費該当値テキスト"/>
        <xdr:cNvSpPr txBox="1"/>
      </xdr:nvSpPr>
      <xdr:spPr>
        <a:xfrm>
          <a:off x="10528300" y="97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38315</xdr:rowOff>
    </xdr:from>
    <xdr:to>
      <xdr:col>50</xdr:col>
      <xdr:colOff>165100</xdr:colOff>
      <xdr:row>57</xdr:row>
      <xdr:rowOff>139915</xdr:rowOff>
    </xdr:to>
    <xdr:sp macro="" textlink="">
      <xdr:nvSpPr>
        <xdr:cNvPr id="370" name="楕円 369"/>
        <xdr:cNvSpPr/>
      </xdr:nvSpPr>
      <xdr:spPr>
        <a:xfrm>
          <a:off x="9588500" y="98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131042</xdr:rowOff>
    </xdr:from>
    <xdr:ext cx="534377" cy="259045"/>
    <xdr:sp macro="" textlink="">
      <xdr:nvSpPr>
        <xdr:cNvPr id="371" name="テキスト ボックス 370"/>
        <xdr:cNvSpPr txBox="1"/>
      </xdr:nvSpPr>
      <xdr:spPr>
        <a:xfrm>
          <a:off x="9372111" y="99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78668</xdr:rowOff>
    </xdr:from>
    <xdr:to>
      <xdr:col>46</xdr:col>
      <xdr:colOff>38100</xdr:colOff>
      <xdr:row>58</xdr:row>
      <xdr:rowOff>8818</xdr:rowOff>
    </xdr:to>
    <xdr:sp macro="" textlink="">
      <xdr:nvSpPr>
        <xdr:cNvPr id="372" name="楕円 371"/>
        <xdr:cNvSpPr/>
      </xdr:nvSpPr>
      <xdr:spPr>
        <a:xfrm>
          <a:off x="8699500" y="9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171395</xdr:rowOff>
    </xdr:from>
    <xdr:ext cx="534377" cy="259045"/>
    <xdr:sp macro="" textlink="">
      <xdr:nvSpPr>
        <xdr:cNvPr id="373" name="テキスト ボックス 372"/>
        <xdr:cNvSpPr txBox="1"/>
      </xdr:nvSpPr>
      <xdr:spPr>
        <a:xfrm>
          <a:off x="8483111" y="994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34877</xdr:rowOff>
    </xdr:from>
    <xdr:to>
      <xdr:col>41</xdr:col>
      <xdr:colOff>101600</xdr:colOff>
      <xdr:row>57</xdr:row>
      <xdr:rowOff>136477</xdr:rowOff>
    </xdr:to>
    <xdr:sp macro="" textlink="">
      <xdr:nvSpPr>
        <xdr:cNvPr id="374" name="楕円 373"/>
        <xdr:cNvSpPr/>
      </xdr:nvSpPr>
      <xdr:spPr>
        <a:xfrm>
          <a:off x="7810500" y="98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127604</xdr:rowOff>
    </xdr:from>
    <xdr:ext cx="534377" cy="259045"/>
    <xdr:sp macro="" textlink="">
      <xdr:nvSpPr>
        <xdr:cNvPr id="375" name="テキスト ボックス 374"/>
        <xdr:cNvSpPr txBox="1"/>
      </xdr:nvSpPr>
      <xdr:spPr>
        <a:xfrm>
          <a:off x="7594111" y="9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145483</xdr:rowOff>
    </xdr:from>
    <xdr:to>
      <xdr:col>36</xdr:col>
      <xdr:colOff>165100</xdr:colOff>
      <xdr:row>57</xdr:row>
      <xdr:rowOff>75633</xdr:rowOff>
    </xdr:to>
    <xdr:sp macro="" textlink="">
      <xdr:nvSpPr>
        <xdr:cNvPr id="376" name="楕円 375"/>
        <xdr:cNvSpPr/>
      </xdr:nvSpPr>
      <xdr:spPr>
        <a:xfrm>
          <a:off x="6921500" y="9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66760</xdr:rowOff>
    </xdr:from>
    <xdr:ext cx="534377" cy="259045"/>
    <xdr:sp macro="" textlink="">
      <xdr:nvSpPr>
        <xdr:cNvPr id="377" name="テキスト ボックス 376"/>
        <xdr:cNvSpPr txBox="1"/>
      </xdr:nvSpPr>
      <xdr:spPr>
        <a:xfrm>
          <a:off x="6705111" y="98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86314</xdr:rowOff>
    </xdr:from>
    <xdr:to>
      <xdr:col>55</xdr:col>
      <xdr:colOff>0</xdr:colOff>
      <xdr:row>78</xdr:row>
      <xdr:rowOff>91442</xdr:rowOff>
    </xdr:to>
    <xdr:cxnSp macro="">
      <xdr:nvCxnSpPr>
        <xdr:cNvPr id="406" name="直線コネクタ 405"/>
        <xdr:cNvCxnSpPr/>
      </xdr:nvCxnSpPr>
      <xdr:spPr>
        <a:xfrm flipV="1">
          <a:off x="9639300" y="13459414"/>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69718</xdr:rowOff>
    </xdr:from>
    <xdr:to>
      <xdr:col>50</xdr:col>
      <xdr:colOff>114300</xdr:colOff>
      <xdr:row>78</xdr:row>
      <xdr:rowOff>91442</xdr:rowOff>
    </xdr:to>
    <xdr:cxnSp macro="">
      <xdr:nvCxnSpPr>
        <xdr:cNvPr id="409" name="直線コネクタ 408"/>
        <xdr:cNvCxnSpPr/>
      </xdr:nvCxnSpPr>
      <xdr:spPr>
        <a:xfrm>
          <a:off x="8750300" y="13442818"/>
          <a:ext cx="889000" cy="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69718</xdr:rowOff>
    </xdr:from>
    <xdr:to>
      <xdr:col>45</xdr:col>
      <xdr:colOff>177800</xdr:colOff>
      <xdr:row>78</xdr:row>
      <xdr:rowOff>114142</xdr:rowOff>
    </xdr:to>
    <xdr:cxnSp macro="">
      <xdr:nvCxnSpPr>
        <xdr:cNvPr id="412" name="直線コネクタ 411"/>
        <xdr:cNvCxnSpPr/>
      </xdr:nvCxnSpPr>
      <xdr:spPr>
        <a:xfrm flipV="1">
          <a:off x="7861300" y="13442818"/>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130761</xdr:rowOff>
    </xdr:from>
    <xdr:to>
      <xdr:col>41</xdr:col>
      <xdr:colOff>50800</xdr:colOff>
      <xdr:row>78</xdr:row>
      <xdr:rowOff>114142</xdr:rowOff>
    </xdr:to>
    <xdr:cxnSp macro="">
      <xdr:nvCxnSpPr>
        <xdr:cNvPr id="415" name="直線コネクタ 414"/>
        <xdr:cNvCxnSpPr/>
      </xdr:nvCxnSpPr>
      <xdr:spPr>
        <a:xfrm>
          <a:off x="6972300" y="13332411"/>
          <a:ext cx="889000" cy="1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35514</xdr:rowOff>
    </xdr:from>
    <xdr:to>
      <xdr:col>55</xdr:col>
      <xdr:colOff>50800</xdr:colOff>
      <xdr:row>78</xdr:row>
      <xdr:rowOff>137114</xdr:rowOff>
    </xdr:to>
    <xdr:sp macro="" textlink="">
      <xdr:nvSpPr>
        <xdr:cNvPr id="425" name="楕円 424"/>
        <xdr:cNvSpPr/>
      </xdr:nvSpPr>
      <xdr:spPr>
        <a:xfrm>
          <a:off x="10426700" y="134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121891</xdr:rowOff>
    </xdr:from>
    <xdr:ext cx="534377" cy="259045"/>
    <xdr:sp macro="" textlink="">
      <xdr:nvSpPr>
        <xdr:cNvPr id="426" name="商工費該当値テキスト"/>
        <xdr:cNvSpPr txBox="1"/>
      </xdr:nvSpPr>
      <xdr:spPr>
        <a:xfrm>
          <a:off x="10528300" y="133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40642</xdr:rowOff>
    </xdr:from>
    <xdr:to>
      <xdr:col>50</xdr:col>
      <xdr:colOff>165100</xdr:colOff>
      <xdr:row>78</xdr:row>
      <xdr:rowOff>142242</xdr:rowOff>
    </xdr:to>
    <xdr:sp macro="" textlink="">
      <xdr:nvSpPr>
        <xdr:cNvPr id="427" name="楕円 426"/>
        <xdr:cNvSpPr/>
      </xdr:nvSpPr>
      <xdr:spPr>
        <a:xfrm>
          <a:off x="9588500" y="134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133369</xdr:rowOff>
    </xdr:from>
    <xdr:ext cx="534377" cy="259045"/>
    <xdr:sp macro="" textlink="">
      <xdr:nvSpPr>
        <xdr:cNvPr id="428" name="テキスト ボックス 427"/>
        <xdr:cNvSpPr txBox="1"/>
      </xdr:nvSpPr>
      <xdr:spPr>
        <a:xfrm>
          <a:off x="9372111" y="135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18918</xdr:rowOff>
    </xdr:from>
    <xdr:to>
      <xdr:col>46</xdr:col>
      <xdr:colOff>38100</xdr:colOff>
      <xdr:row>78</xdr:row>
      <xdr:rowOff>120518</xdr:rowOff>
    </xdr:to>
    <xdr:sp macro="" textlink="">
      <xdr:nvSpPr>
        <xdr:cNvPr id="429" name="楕円 428"/>
        <xdr:cNvSpPr/>
      </xdr:nvSpPr>
      <xdr:spPr>
        <a:xfrm>
          <a:off x="8699500" y="133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111645</xdr:rowOff>
    </xdr:from>
    <xdr:ext cx="534377" cy="259045"/>
    <xdr:sp macro="" textlink="">
      <xdr:nvSpPr>
        <xdr:cNvPr id="430" name="テキスト ボックス 429"/>
        <xdr:cNvSpPr txBox="1"/>
      </xdr:nvSpPr>
      <xdr:spPr>
        <a:xfrm>
          <a:off x="8483111" y="134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63342</xdr:rowOff>
    </xdr:from>
    <xdr:to>
      <xdr:col>41</xdr:col>
      <xdr:colOff>101600</xdr:colOff>
      <xdr:row>78</xdr:row>
      <xdr:rowOff>164942</xdr:rowOff>
    </xdr:to>
    <xdr:sp macro="" textlink="">
      <xdr:nvSpPr>
        <xdr:cNvPr id="431" name="楕円 430"/>
        <xdr:cNvSpPr/>
      </xdr:nvSpPr>
      <xdr:spPr>
        <a:xfrm>
          <a:off x="7810500" y="134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156069</xdr:rowOff>
    </xdr:from>
    <xdr:ext cx="534377" cy="259045"/>
    <xdr:sp macro="" textlink="">
      <xdr:nvSpPr>
        <xdr:cNvPr id="432" name="テキスト ボックス 431"/>
        <xdr:cNvSpPr txBox="1"/>
      </xdr:nvSpPr>
      <xdr:spPr>
        <a:xfrm>
          <a:off x="7594111" y="135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79961</xdr:rowOff>
    </xdr:from>
    <xdr:to>
      <xdr:col>36</xdr:col>
      <xdr:colOff>165100</xdr:colOff>
      <xdr:row>78</xdr:row>
      <xdr:rowOff>10111</xdr:rowOff>
    </xdr:to>
    <xdr:sp macro="" textlink="">
      <xdr:nvSpPr>
        <xdr:cNvPr id="433" name="楕円 432"/>
        <xdr:cNvSpPr/>
      </xdr:nvSpPr>
      <xdr:spPr>
        <a:xfrm>
          <a:off x="6921500" y="132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26638</xdr:rowOff>
    </xdr:from>
    <xdr:ext cx="534377" cy="259045"/>
    <xdr:sp macro="" textlink="">
      <xdr:nvSpPr>
        <xdr:cNvPr id="434" name="テキスト ボックス 433"/>
        <xdr:cNvSpPr txBox="1"/>
      </xdr:nvSpPr>
      <xdr:spPr>
        <a:xfrm>
          <a:off x="6705111" y="1305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74912</xdr:rowOff>
    </xdr:from>
    <xdr:to>
      <xdr:col>55</xdr:col>
      <xdr:colOff>0</xdr:colOff>
      <xdr:row>98</xdr:row>
      <xdr:rowOff>79335</xdr:rowOff>
    </xdr:to>
    <xdr:cxnSp macro="">
      <xdr:nvCxnSpPr>
        <xdr:cNvPr id="463" name="直線コネクタ 462"/>
        <xdr:cNvCxnSpPr/>
      </xdr:nvCxnSpPr>
      <xdr:spPr>
        <a:xfrm flipV="1">
          <a:off x="9639300" y="16877012"/>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79335</xdr:rowOff>
    </xdr:from>
    <xdr:to>
      <xdr:col>50</xdr:col>
      <xdr:colOff>114300</xdr:colOff>
      <xdr:row>98</xdr:row>
      <xdr:rowOff>128191</xdr:rowOff>
    </xdr:to>
    <xdr:cxnSp macro="">
      <xdr:nvCxnSpPr>
        <xdr:cNvPr id="466" name="直線コネクタ 465"/>
        <xdr:cNvCxnSpPr/>
      </xdr:nvCxnSpPr>
      <xdr:spPr>
        <a:xfrm flipV="1">
          <a:off x="8750300" y="16881435"/>
          <a:ext cx="8890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128191</xdr:rowOff>
    </xdr:from>
    <xdr:to>
      <xdr:col>45</xdr:col>
      <xdr:colOff>177800</xdr:colOff>
      <xdr:row>98</xdr:row>
      <xdr:rowOff>150034</xdr:rowOff>
    </xdr:to>
    <xdr:cxnSp macro="">
      <xdr:nvCxnSpPr>
        <xdr:cNvPr id="469" name="直線コネクタ 468"/>
        <xdr:cNvCxnSpPr/>
      </xdr:nvCxnSpPr>
      <xdr:spPr>
        <a:xfrm flipV="1">
          <a:off x="7861300" y="16930291"/>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90949</xdr:rowOff>
    </xdr:from>
    <xdr:to>
      <xdr:col>41</xdr:col>
      <xdr:colOff>50800</xdr:colOff>
      <xdr:row>98</xdr:row>
      <xdr:rowOff>150034</xdr:rowOff>
    </xdr:to>
    <xdr:cxnSp macro="">
      <xdr:nvCxnSpPr>
        <xdr:cNvPr id="472" name="直線コネクタ 471"/>
        <xdr:cNvCxnSpPr/>
      </xdr:nvCxnSpPr>
      <xdr:spPr>
        <a:xfrm>
          <a:off x="6972300" y="16893049"/>
          <a:ext cx="889000" cy="5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24112</xdr:rowOff>
    </xdr:from>
    <xdr:to>
      <xdr:col>55</xdr:col>
      <xdr:colOff>50800</xdr:colOff>
      <xdr:row>98</xdr:row>
      <xdr:rowOff>125712</xdr:rowOff>
    </xdr:to>
    <xdr:sp macro="" textlink="">
      <xdr:nvSpPr>
        <xdr:cNvPr id="482" name="楕円 481"/>
        <xdr:cNvSpPr/>
      </xdr:nvSpPr>
      <xdr:spPr>
        <a:xfrm>
          <a:off x="10426700" y="168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28535</xdr:rowOff>
    </xdr:from>
    <xdr:to>
      <xdr:col>50</xdr:col>
      <xdr:colOff>165100</xdr:colOff>
      <xdr:row>98</xdr:row>
      <xdr:rowOff>130135</xdr:rowOff>
    </xdr:to>
    <xdr:sp macro="" textlink="">
      <xdr:nvSpPr>
        <xdr:cNvPr id="484" name="楕円 483"/>
        <xdr:cNvSpPr/>
      </xdr:nvSpPr>
      <xdr:spPr>
        <a:xfrm>
          <a:off x="9588500" y="168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121262</xdr:rowOff>
    </xdr:from>
    <xdr:ext cx="534377" cy="259045"/>
    <xdr:sp macro="" textlink="">
      <xdr:nvSpPr>
        <xdr:cNvPr id="485" name="テキスト ボックス 484"/>
        <xdr:cNvSpPr txBox="1"/>
      </xdr:nvSpPr>
      <xdr:spPr>
        <a:xfrm>
          <a:off x="9372111" y="169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77391</xdr:rowOff>
    </xdr:from>
    <xdr:to>
      <xdr:col>46</xdr:col>
      <xdr:colOff>38100</xdr:colOff>
      <xdr:row>99</xdr:row>
      <xdr:rowOff>7541</xdr:rowOff>
    </xdr:to>
    <xdr:sp macro="" textlink="">
      <xdr:nvSpPr>
        <xdr:cNvPr id="486" name="楕円 485"/>
        <xdr:cNvSpPr/>
      </xdr:nvSpPr>
      <xdr:spPr>
        <a:xfrm>
          <a:off x="8699500" y="168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170118</xdr:rowOff>
    </xdr:from>
    <xdr:ext cx="534377" cy="259045"/>
    <xdr:sp macro="" textlink="">
      <xdr:nvSpPr>
        <xdr:cNvPr id="487" name="テキスト ボックス 486"/>
        <xdr:cNvSpPr txBox="1"/>
      </xdr:nvSpPr>
      <xdr:spPr>
        <a:xfrm>
          <a:off x="8483111" y="169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99234</xdr:rowOff>
    </xdr:from>
    <xdr:to>
      <xdr:col>41</xdr:col>
      <xdr:colOff>101600</xdr:colOff>
      <xdr:row>99</xdr:row>
      <xdr:rowOff>29384</xdr:rowOff>
    </xdr:to>
    <xdr:sp macro="" textlink="">
      <xdr:nvSpPr>
        <xdr:cNvPr id="488" name="楕円 487"/>
        <xdr:cNvSpPr/>
      </xdr:nvSpPr>
      <xdr:spPr>
        <a:xfrm>
          <a:off x="7810500" y="169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20511</xdr:rowOff>
    </xdr:from>
    <xdr:ext cx="534377" cy="259045"/>
    <xdr:sp macro="" textlink="">
      <xdr:nvSpPr>
        <xdr:cNvPr id="489" name="テキスト ボックス 488"/>
        <xdr:cNvSpPr txBox="1"/>
      </xdr:nvSpPr>
      <xdr:spPr>
        <a:xfrm>
          <a:off x="7594111" y="169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40149</xdr:rowOff>
    </xdr:from>
    <xdr:to>
      <xdr:col>36</xdr:col>
      <xdr:colOff>165100</xdr:colOff>
      <xdr:row>98</xdr:row>
      <xdr:rowOff>141749</xdr:rowOff>
    </xdr:to>
    <xdr:sp macro="" textlink="">
      <xdr:nvSpPr>
        <xdr:cNvPr id="490" name="楕円 489"/>
        <xdr:cNvSpPr/>
      </xdr:nvSpPr>
      <xdr:spPr>
        <a:xfrm>
          <a:off x="6921500" y="168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132876</xdr:rowOff>
    </xdr:from>
    <xdr:ext cx="534377" cy="259045"/>
    <xdr:sp macro="" textlink="">
      <xdr:nvSpPr>
        <xdr:cNvPr id="491" name="テキスト ボックス 490"/>
        <xdr:cNvSpPr txBox="1"/>
      </xdr:nvSpPr>
      <xdr:spPr>
        <a:xfrm>
          <a:off x="6705111" y="169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3" name="テキスト ボックス 50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21851</xdr:rowOff>
    </xdr:from>
    <xdr:to>
      <xdr:col>85</xdr:col>
      <xdr:colOff>126364</xdr:colOff>
      <xdr:row>37</xdr:row>
      <xdr:rowOff>105902</xdr:rowOff>
    </xdr:to>
    <xdr:cxnSp macro="">
      <xdr:nvCxnSpPr>
        <xdr:cNvPr id="511" name="直線コネクタ 510"/>
        <xdr:cNvCxnSpPr/>
      </xdr:nvCxnSpPr>
      <xdr:spPr>
        <a:xfrm flipV="1">
          <a:off x="16317595" y="5851151"/>
          <a:ext cx="1269" cy="598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109729</xdr:rowOff>
    </xdr:from>
    <xdr:ext cx="534377" cy="259045"/>
    <xdr:sp macro="" textlink="">
      <xdr:nvSpPr>
        <xdr:cNvPr id="512" name="消防費最小値テキスト"/>
        <xdr:cNvSpPr txBox="1"/>
      </xdr:nvSpPr>
      <xdr:spPr>
        <a:xfrm>
          <a:off x="16370300" y="645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105902</xdr:rowOff>
    </xdr:from>
    <xdr:to>
      <xdr:col>86</xdr:col>
      <xdr:colOff>25400</xdr:colOff>
      <xdr:row>37</xdr:row>
      <xdr:rowOff>105902</xdr:rowOff>
    </xdr:to>
    <xdr:cxnSp macro="">
      <xdr:nvCxnSpPr>
        <xdr:cNvPr id="513" name="直線コネクタ 512"/>
        <xdr:cNvCxnSpPr/>
      </xdr:nvCxnSpPr>
      <xdr:spPr>
        <a:xfrm>
          <a:off x="16230600" y="644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139978</xdr:rowOff>
    </xdr:from>
    <xdr:ext cx="599010" cy="259045"/>
    <xdr:sp macro="" textlink="">
      <xdr:nvSpPr>
        <xdr:cNvPr id="514" name="消防費最大値テキスト"/>
        <xdr:cNvSpPr txBox="1"/>
      </xdr:nvSpPr>
      <xdr:spPr>
        <a:xfrm>
          <a:off x="16370300" y="56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21851</xdr:rowOff>
    </xdr:from>
    <xdr:to>
      <xdr:col>86</xdr:col>
      <xdr:colOff>25400</xdr:colOff>
      <xdr:row>34</xdr:row>
      <xdr:rowOff>21851</xdr:rowOff>
    </xdr:to>
    <xdr:cxnSp macro="">
      <xdr:nvCxnSpPr>
        <xdr:cNvPr id="515" name="直線コネクタ 514"/>
        <xdr:cNvCxnSpPr/>
      </xdr:nvCxnSpPr>
      <xdr:spPr>
        <a:xfrm>
          <a:off x="16230600" y="58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159222</xdr:rowOff>
    </xdr:from>
    <xdr:to>
      <xdr:col>85</xdr:col>
      <xdr:colOff>127000</xdr:colOff>
      <xdr:row>34</xdr:row>
      <xdr:rowOff>21851</xdr:rowOff>
    </xdr:to>
    <xdr:cxnSp macro="">
      <xdr:nvCxnSpPr>
        <xdr:cNvPr id="516" name="直線コネクタ 515"/>
        <xdr:cNvCxnSpPr/>
      </xdr:nvCxnSpPr>
      <xdr:spPr>
        <a:xfrm>
          <a:off x="15481300" y="5302722"/>
          <a:ext cx="838200" cy="54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92730</xdr:rowOff>
    </xdr:from>
    <xdr:ext cx="534377" cy="259045"/>
    <xdr:sp macro="" textlink="">
      <xdr:nvSpPr>
        <xdr:cNvPr id="517" name="消防費平均値テキスト"/>
        <xdr:cNvSpPr txBox="1"/>
      </xdr:nvSpPr>
      <xdr:spPr>
        <a:xfrm>
          <a:off x="16370300" y="6264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114303</xdr:rowOff>
    </xdr:from>
    <xdr:to>
      <xdr:col>85</xdr:col>
      <xdr:colOff>177800</xdr:colOff>
      <xdr:row>37</xdr:row>
      <xdr:rowOff>44453</xdr:rowOff>
    </xdr:to>
    <xdr:sp macro="" textlink="">
      <xdr:nvSpPr>
        <xdr:cNvPr id="518" name="フローチャート: 判断 517"/>
        <xdr:cNvSpPr/>
      </xdr:nvSpPr>
      <xdr:spPr>
        <a:xfrm>
          <a:off x="16268700" y="628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159222</xdr:rowOff>
    </xdr:from>
    <xdr:to>
      <xdr:col>81</xdr:col>
      <xdr:colOff>50800</xdr:colOff>
      <xdr:row>34</xdr:row>
      <xdr:rowOff>33653</xdr:rowOff>
    </xdr:to>
    <xdr:cxnSp macro="">
      <xdr:nvCxnSpPr>
        <xdr:cNvPr id="519" name="直線コネクタ 518"/>
        <xdr:cNvCxnSpPr/>
      </xdr:nvCxnSpPr>
      <xdr:spPr>
        <a:xfrm flipV="1">
          <a:off x="14592300" y="5302722"/>
          <a:ext cx="889000" cy="56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106691</xdr:rowOff>
    </xdr:from>
    <xdr:to>
      <xdr:col>81</xdr:col>
      <xdr:colOff>101600</xdr:colOff>
      <xdr:row>37</xdr:row>
      <xdr:rowOff>36841</xdr:rowOff>
    </xdr:to>
    <xdr:sp macro="" textlink="">
      <xdr:nvSpPr>
        <xdr:cNvPr id="520" name="フローチャート: 判断 519"/>
        <xdr:cNvSpPr/>
      </xdr:nvSpPr>
      <xdr:spPr>
        <a:xfrm>
          <a:off x="15430500" y="627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27968</xdr:rowOff>
    </xdr:from>
    <xdr:ext cx="534377" cy="259045"/>
    <xdr:sp macro="" textlink="">
      <xdr:nvSpPr>
        <xdr:cNvPr id="521" name="テキスト ボックス 520"/>
        <xdr:cNvSpPr txBox="1"/>
      </xdr:nvSpPr>
      <xdr:spPr>
        <a:xfrm>
          <a:off x="15214111" y="63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162446</xdr:rowOff>
    </xdr:from>
    <xdr:to>
      <xdr:col>76</xdr:col>
      <xdr:colOff>114300</xdr:colOff>
      <xdr:row>34</xdr:row>
      <xdr:rowOff>33653</xdr:rowOff>
    </xdr:to>
    <xdr:cxnSp macro="">
      <xdr:nvCxnSpPr>
        <xdr:cNvPr id="522" name="直線コネクタ 521"/>
        <xdr:cNvCxnSpPr/>
      </xdr:nvCxnSpPr>
      <xdr:spPr>
        <a:xfrm>
          <a:off x="13703300" y="5820296"/>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126499</xdr:rowOff>
    </xdr:from>
    <xdr:to>
      <xdr:col>76</xdr:col>
      <xdr:colOff>165100</xdr:colOff>
      <xdr:row>37</xdr:row>
      <xdr:rowOff>56649</xdr:rowOff>
    </xdr:to>
    <xdr:sp macro="" textlink="">
      <xdr:nvSpPr>
        <xdr:cNvPr id="523" name="フローチャート: 判断 522"/>
        <xdr:cNvSpPr/>
      </xdr:nvSpPr>
      <xdr:spPr>
        <a:xfrm>
          <a:off x="14541500" y="62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47776</xdr:rowOff>
    </xdr:from>
    <xdr:ext cx="534377" cy="259045"/>
    <xdr:sp macro="" textlink="">
      <xdr:nvSpPr>
        <xdr:cNvPr id="524" name="テキスト ボックス 523"/>
        <xdr:cNvSpPr txBox="1"/>
      </xdr:nvSpPr>
      <xdr:spPr>
        <a:xfrm>
          <a:off x="14325111" y="63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5838</xdr:rowOff>
    </xdr:from>
    <xdr:to>
      <xdr:col>71</xdr:col>
      <xdr:colOff>177800</xdr:colOff>
      <xdr:row>33</xdr:row>
      <xdr:rowOff>162446</xdr:rowOff>
    </xdr:to>
    <xdr:cxnSp macro="">
      <xdr:nvCxnSpPr>
        <xdr:cNvPr id="525" name="直線コネクタ 524"/>
        <xdr:cNvCxnSpPr/>
      </xdr:nvCxnSpPr>
      <xdr:spPr>
        <a:xfrm>
          <a:off x="12814300" y="5492238"/>
          <a:ext cx="889000" cy="32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122453</xdr:rowOff>
    </xdr:from>
    <xdr:to>
      <xdr:col>72</xdr:col>
      <xdr:colOff>38100</xdr:colOff>
      <xdr:row>37</xdr:row>
      <xdr:rowOff>52603</xdr:rowOff>
    </xdr:to>
    <xdr:sp macro="" textlink="">
      <xdr:nvSpPr>
        <xdr:cNvPr id="526" name="フローチャート: 判断 525"/>
        <xdr:cNvSpPr/>
      </xdr:nvSpPr>
      <xdr:spPr>
        <a:xfrm>
          <a:off x="13652500" y="62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43730</xdr:rowOff>
    </xdr:from>
    <xdr:ext cx="534377" cy="259045"/>
    <xdr:sp macro="" textlink="">
      <xdr:nvSpPr>
        <xdr:cNvPr id="527" name="テキスト ボックス 526"/>
        <xdr:cNvSpPr txBox="1"/>
      </xdr:nvSpPr>
      <xdr:spPr>
        <a:xfrm>
          <a:off x="13436111" y="63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121521</xdr:rowOff>
    </xdr:from>
    <xdr:to>
      <xdr:col>67</xdr:col>
      <xdr:colOff>101600</xdr:colOff>
      <xdr:row>37</xdr:row>
      <xdr:rowOff>51671</xdr:rowOff>
    </xdr:to>
    <xdr:sp macro="" textlink="">
      <xdr:nvSpPr>
        <xdr:cNvPr id="528" name="フローチャート: 判断 527"/>
        <xdr:cNvSpPr/>
      </xdr:nvSpPr>
      <xdr:spPr>
        <a:xfrm>
          <a:off x="12763500" y="629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42798</xdr:rowOff>
    </xdr:from>
    <xdr:ext cx="534377" cy="259045"/>
    <xdr:sp macro="" textlink="">
      <xdr:nvSpPr>
        <xdr:cNvPr id="529" name="テキスト ボックス 528"/>
        <xdr:cNvSpPr txBox="1"/>
      </xdr:nvSpPr>
      <xdr:spPr>
        <a:xfrm>
          <a:off x="12547111" y="638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142501</xdr:rowOff>
    </xdr:from>
    <xdr:to>
      <xdr:col>85</xdr:col>
      <xdr:colOff>177800</xdr:colOff>
      <xdr:row>34</xdr:row>
      <xdr:rowOff>72651</xdr:rowOff>
    </xdr:to>
    <xdr:sp macro="" textlink="">
      <xdr:nvSpPr>
        <xdr:cNvPr id="535" name="楕円 534"/>
        <xdr:cNvSpPr/>
      </xdr:nvSpPr>
      <xdr:spPr>
        <a:xfrm>
          <a:off x="16268700" y="58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95528</xdr:rowOff>
    </xdr:from>
    <xdr:ext cx="599010" cy="259045"/>
    <xdr:sp macro="" textlink="">
      <xdr:nvSpPr>
        <xdr:cNvPr id="536" name="消防費該当値テキスト"/>
        <xdr:cNvSpPr txBox="1"/>
      </xdr:nvSpPr>
      <xdr:spPr>
        <a:xfrm>
          <a:off x="16370300" y="575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108422</xdr:rowOff>
    </xdr:from>
    <xdr:to>
      <xdr:col>81</xdr:col>
      <xdr:colOff>101600</xdr:colOff>
      <xdr:row>31</xdr:row>
      <xdr:rowOff>38572</xdr:rowOff>
    </xdr:to>
    <xdr:sp macro="" textlink="">
      <xdr:nvSpPr>
        <xdr:cNvPr id="537" name="楕円 536"/>
        <xdr:cNvSpPr/>
      </xdr:nvSpPr>
      <xdr:spPr>
        <a:xfrm>
          <a:off x="15430500" y="52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55099</xdr:rowOff>
    </xdr:from>
    <xdr:ext cx="599010" cy="259045"/>
    <xdr:sp macro="" textlink="">
      <xdr:nvSpPr>
        <xdr:cNvPr id="538" name="テキスト ボックス 537"/>
        <xdr:cNvSpPr txBox="1"/>
      </xdr:nvSpPr>
      <xdr:spPr>
        <a:xfrm>
          <a:off x="15181795" y="502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154303</xdr:rowOff>
    </xdr:from>
    <xdr:to>
      <xdr:col>76</xdr:col>
      <xdr:colOff>165100</xdr:colOff>
      <xdr:row>34</xdr:row>
      <xdr:rowOff>84453</xdr:rowOff>
    </xdr:to>
    <xdr:sp macro="" textlink="">
      <xdr:nvSpPr>
        <xdr:cNvPr id="539" name="楕円 538"/>
        <xdr:cNvSpPr/>
      </xdr:nvSpPr>
      <xdr:spPr>
        <a:xfrm>
          <a:off x="14541500" y="58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100980</xdr:rowOff>
    </xdr:from>
    <xdr:ext cx="599010" cy="259045"/>
    <xdr:sp macro="" textlink="">
      <xdr:nvSpPr>
        <xdr:cNvPr id="540" name="テキスト ボックス 539"/>
        <xdr:cNvSpPr txBox="1"/>
      </xdr:nvSpPr>
      <xdr:spPr>
        <a:xfrm>
          <a:off x="14292795" y="558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111646</xdr:rowOff>
    </xdr:from>
    <xdr:to>
      <xdr:col>72</xdr:col>
      <xdr:colOff>38100</xdr:colOff>
      <xdr:row>34</xdr:row>
      <xdr:rowOff>41796</xdr:rowOff>
    </xdr:to>
    <xdr:sp macro="" textlink="">
      <xdr:nvSpPr>
        <xdr:cNvPr id="541" name="楕円 540"/>
        <xdr:cNvSpPr/>
      </xdr:nvSpPr>
      <xdr:spPr>
        <a:xfrm>
          <a:off x="13652500" y="57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58323</xdr:rowOff>
    </xdr:from>
    <xdr:ext cx="599010" cy="259045"/>
    <xdr:sp macro="" textlink="">
      <xdr:nvSpPr>
        <xdr:cNvPr id="542" name="テキスト ボックス 541"/>
        <xdr:cNvSpPr txBox="1"/>
      </xdr:nvSpPr>
      <xdr:spPr>
        <a:xfrm>
          <a:off x="13403795" y="554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126488</xdr:rowOff>
    </xdr:from>
    <xdr:to>
      <xdr:col>67</xdr:col>
      <xdr:colOff>101600</xdr:colOff>
      <xdr:row>32</xdr:row>
      <xdr:rowOff>56638</xdr:rowOff>
    </xdr:to>
    <xdr:sp macro="" textlink="">
      <xdr:nvSpPr>
        <xdr:cNvPr id="543" name="楕円 542"/>
        <xdr:cNvSpPr/>
      </xdr:nvSpPr>
      <xdr:spPr>
        <a:xfrm>
          <a:off x="12763500" y="54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73165</xdr:rowOff>
    </xdr:from>
    <xdr:ext cx="599010" cy="259045"/>
    <xdr:sp macro="" textlink="">
      <xdr:nvSpPr>
        <xdr:cNvPr id="544" name="テキスト ボックス 543"/>
        <xdr:cNvSpPr txBox="1"/>
      </xdr:nvSpPr>
      <xdr:spPr>
        <a:xfrm>
          <a:off x="12514795" y="521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69" name="直線コネクタ 568"/>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0"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1" name="直線コネクタ 570"/>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2"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3" name="直線コネクタ 572"/>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20993</xdr:rowOff>
    </xdr:from>
    <xdr:to>
      <xdr:col>85</xdr:col>
      <xdr:colOff>127000</xdr:colOff>
      <xdr:row>57</xdr:row>
      <xdr:rowOff>155664</xdr:rowOff>
    </xdr:to>
    <xdr:cxnSp macro="">
      <xdr:nvCxnSpPr>
        <xdr:cNvPr id="574" name="直線コネクタ 573"/>
        <xdr:cNvCxnSpPr/>
      </xdr:nvCxnSpPr>
      <xdr:spPr>
        <a:xfrm>
          <a:off x="15481300" y="9793643"/>
          <a:ext cx="838200" cy="1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5"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76" name="フローチャート: 判断 575"/>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20993</xdr:rowOff>
    </xdr:from>
    <xdr:to>
      <xdr:col>81</xdr:col>
      <xdr:colOff>50800</xdr:colOff>
      <xdr:row>57</xdr:row>
      <xdr:rowOff>75984</xdr:rowOff>
    </xdr:to>
    <xdr:cxnSp macro="">
      <xdr:nvCxnSpPr>
        <xdr:cNvPr id="577" name="直線コネクタ 576"/>
        <xdr:cNvCxnSpPr/>
      </xdr:nvCxnSpPr>
      <xdr:spPr>
        <a:xfrm flipV="1">
          <a:off x="14592300" y="9793643"/>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78" name="フローチャート: 判断 577"/>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79" name="テキスト ボックス 578"/>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46863</xdr:rowOff>
    </xdr:from>
    <xdr:to>
      <xdr:col>76</xdr:col>
      <xdr:colOff>114300</xdr:colOff>
      <xdr:row>57</xdr:row>
      <xdr:rowOff>75984</xdr:rowOff>
    </xdr:to>
    <xdr:cxnSp macro="">
      <xdr:nvCxnSpPr>
        <xdr:cNvPr id="580" name="直線コネクタ 579"/>
        <xdr:cNvCxnSpPr/>
      </xdr:nvCxnSpPr>
      <xdr:spPr>
        <a:xfrm>
          <a:off x="13703300" y="9819513"/>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1" name="フローチャート: 判断 580"/>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2" name="テキスト ボックス 581"/>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8154</xdr:rowOff>
    </xdr:from>
    <xdr:to>
      <xdr:col>71</xdr:col>
      <xdr:colOff>177800</xdr:colOff>
      <xdr:row>57</xdr:row>
      <xdr:rowOff>46863</xdr:rowOff>
    </xdr:to>
    <xdr:cxnSp macro="">
      <xdr:nvCxnSpPr>
        <xdr:cNvPr id="583" name="直線コネクタ 582"/>
        <xdr:cNvCxnSpPr/>
      </xdr:nvCxnSpPr>
      <xdr:spPr>
        <a:xfrm>
          <a:off x="12814300" y="9780804"/>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4" name="フローチャート: 判断 583"/>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5" name="テキスト ボックス 584"/>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86" name="フローチャート: 判断 585"/>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87" name="テキスト ボックス 586"/>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104864</xdr:rowOff>
    </xdr:from>
    <xdr:to>
      <xdr:col>85</xdr:col>
      <xdr:colOff>177800</xdr:colOff>
      <xdr:row>58</xdr:row>
      <xdr:rowOff>35014</xdr:rowOff>
    </xdr:to>
    <xdr:sp macro="" textlink="">
      <xdr:nvSpPr>
        <xdr:cNvPr id="593" name="楕円 592"/>
        <xdr:cNvSpPr/>
      </xdr:nvSpPr>
      <xdr:spPr>
        <a:xfrm>
          <a:off x="162687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83291</xdr:rowOff>
    </xdr:from>
    <xdr:ext cx="534377" cy="259045"/>
    <xdr:sp macro="" textlink="">
      <xdr:nvSpPr>
        <xdr:cNvPr id="594" name="教育費該当値テキスト"/>
        <xdr:cNvSpPr txBox="1"/>
      </xdr:nvSpPr>
      <xdr:spPr>
        <a:xfrm>
          <a:off x="16370300" y="98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141643</xdr:rowOff>
    </xdr:from>
    <xdr:to>
      <xdr:col>81</xdr:col>
      <xdr:colOff>101600</xdr:colOff>
      <xdr:row>57</xdr:row>
      <xdr:rowOff>71793</xdr:rowOff>
    </xdr:to>
    <xdr:sp macro="" textlink="">
      <xdr:nvSpPr>
        <xdr:cNvPr id="595" name="楕円 594"/>
        <xdr:cNvSpPr/>
      </xdr:nvSpPr>
      <xdr:spPr>
        <a:xfrm>
          <a:off x="15430500" y="97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88320</xdr:rowOff>
    </xdr:from>
    <xdr:ext cx="534377" cy="259045"/>
    <xdr:sp macro="" textlink="">
      <xdr:nvSpPr>
        <xdr:cNvPr id="596" name="テキスト ボックス 595"/>
        <xdr:cNvSpPr txBox="1"/>
      </xdr:nvSpPr>
      <xdr:spPr>
        <a:xfrm>
          <a:off x="15214111" y="95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25184</xdr:rowOff>
    </xdr:from>
    <xdr:to>
      <xdr:col>76</xdr:col>
      <xdr:colOff>165100</xdr:colOff>
      <xdr:row>57</xdr:row>
      <xdr:rowOff>126784</xdr:rowOff>
    </xdr:to>
    <xdr:sp macro="" textlink="">
      <xdr:nvSpPr>
        <xdr:cNvPr id="597" name="楕円 596"/>
        <xdr:cNvSpPr/>
      </xdr:nvSpPr>
      <xdr:spPr>
        <a:xfrm>
          <a:off x="14541500" y="97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117911</xdr:rowOff>
    </xdr:from>
    <xdr:ext cx="534377" cy="259045"/>
    <xdr:sp macro="" textlink="">
      <xdr:nvSpPr>
        <xdr:cNvPr id="598" name="テキスト ボックス 597"/>
        <xdr:cNvSpPr txBox="1"/>
      </xdr:nvSpPr>
      <xdr:spPr>
        <a:xfrm>
          <a:off x="14325111" y="98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167513</xdr:rowOff>
    </xdr:from>
    <xdr:to>
      <xdr:col>72</xdr:col>
      <xdr:colOff>38100</xdr:colOff>
      <xdr:row>57</xdr:row>
      <xdr:rowOff>97663</xdr:rowOff>
    </xdr:to>
    <xdr:sp macro="" textlink="">
      <xdr:nvSpPr>
        <xdr:cNvPr id="599" name="楕円 598"/>
        <xdr:cNvSpPr/>
      </xdr:nvSpPr>
      <xdr:spPr>
        <a:xfrm>
          <a:off x="13652500" y="97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88790</xdr:rowOff>
    </xdr:from>
    <xdr:ext cx="534377" cy="259045"/>
    <xdr:sp macro="" textlink="">
      <xdr:nvSpPr>
        <xdr:cNvPr id="600" name="テキスト ボックス 599"/>
        <xdr:cNvSpPr txBox="1"/>
      </xdr:nvSpPr>
      <xdr:spPr>
        <a:xfrm>
          <a:off x="13436111" y="98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128804</xdr:rowOff>
    </xdr:from>
    <xdr:to>
      <xdr:col>67</xdr:col>
      <xdr:colOff>101600</xdr:colOff>
      <xdr:row>57</xdr:row>
      <xdr:rowOff>58954</xdr:rowOff>
    </xdr:to>
    <xdr:sp macro="" textlink="">
      <xdr:nvSpPr>
        <xdr:cNvPr id="601" name="楕円 600"/>
        <xdr:cNvSpPr/>
      </xdr:nvSpPr>
      <xdr:spPr>
        <a:xfrm>
          <a:off x="12763500" y="97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50081</xdr:rowOff>
    </xdr:from>
    <xdr:ext cx="534377" cy="259045"/>
    <xdr:sp macro="" textlink="">
      <xdr:nvSpPr>
        <xdr:cNvPr id="602" name="テキスト ボックス 601"/>
        <xdr:cNvSpPr txBox="1"/>
      </xdr:nvSpPr>
      <xdr:spPr>
        <a:xfrm>
          <a:off x="12547111" y="982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28" name="直線コネクタ 627"/>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29"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1"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2" name="直線コネクタ 631"/>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71878</xdr:rowOff>
    </xdr:from>
    <xdr:to>
      <xdr:col>85</xdr:col>
      <xdr:colOff>127000</xdr:colOff>
      <xdr:row>79</xdr:row>
      <xdr:rowOff>79493</xdr:rowOff>
    </xdr:to>
    <xdr:cxnSp macro="">
      <xdr:nvCxnSpPr>
        <xdr:cNvPr id="633" name="直線コネクタ 632"/>
        <xdr:cNvCxnSpPr/>
      </xdr:nvCxnSpPr>
      <xdr:spPr>
        <a:xfrm flipV="1">
          <a:off x="15481300" y="13616428"/>
          <a:ext cx="8382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4"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5" name="フローチャート: 判断 634"/>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64010</xdr:rowOff>
    </xdr:from>
    <xdr:to>
      <xdr:col>81</xdr:col>
      <xdr:colOff>50800</xdr:colOff>
      <xdr:row>79</xdr:row>
      <xdr:rowOff>79493</xdr:rowOff>
    </xdr:to>
    <xdr:cxnSp macro="">
      <xdr:nvCxnSpPr>
        <xdr:cNvPr id="636" name="直線コネクタ 635"/>
        <xdr:cNvCxnSpPr/>
      </xdr:nvCxnSpPr>
      <xdr:spPr>
        <a:xfrm>
          <a:off x="14592300" y="13608560"/>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37" name="フローチャート: 判断 636"/>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38" name="テキスト ボックス 637"/>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31728</xdr:rowOff>
    </xdr:from>
    <xdr:to>
      <xdr:col>76</xdr:col>
      <xdr:colOff>114300</xdr:colOff>
      <xdr:row>79</xdr:row>
      <xdr:rowOff>64010</xdr:rowOff>
    </xdr:to>
    <xdr:cxnSp macro="">
      <xdr:nvCxnSpPr>
        <xdr:cNvPr id="639" name="直線コネクタ 638"/>
        <xdr:cNvCxnSpPr/>
      </xdr:nvCxnSpPr>
      <xdr:spPr>
        <a:xfrm>
          <a:off x="13703300" y="13576278"/>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0" name="フローチャート: 判断 639"/>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1" name="テキスト ボックス 640"/>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31728</xdr:rowOff>
    </xdr:from>
    <xdr:to>
      <xdr:col>71</xdr:col>
      <xdr:colOff>177800</xdr:colOff>
      <xdr:row>79</xdr:row>
      <xdr:rowOff>94757</xdr:rowOff>
    </xdr:to>
    <xdr:cxnSp macro="">
      <xdr:nvCxnSpPr>
        <xdr:cNvPr id="642" name="直線コネクタ 641"/>
        <xdr:cNvCxnSpPr/>
      </xdr:nvCxnSpPr>
      <xdr:spPr>
        <a:xfrm flipV="1">
          <a:off x="12814300" y="13576278"/>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3" name="フローチャート: 判断 642"/>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4" name="テキスト ボックス 643"/>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5" name="フローチャート: 判断 644"/>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46" name="テキスト ボックス 645"/>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21078</xdr:rowOff>
    </xdr:from>
    <xdr:to>
      <xdr:col>85</xdr:col>
      <xdr:colOff>177800</xdr:colOff>
      <xdr:row>79</xdr:row>
      <xdr:rowOff>122678</xdr:rowOff>
    </xdr:to>
    <xdr:sp macro="" textlink="">
      <xdr:nvSpPr>
        <xdr:cNvPr id="652" name="楕円 651"/>
        <xdr:cNvSpPr/>
      </xdr:nvSpPr>
      <xdr:spPr>
        <a:xfrm>
          <a:off x="16268700" y="13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3"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28693</xdr:rowOff>
    </xdr:from>
    <xdr:to>
      <xdr:col>81</xdr:col>
      <xdr:colOff>101600</xdr:colOff>
      <xdr:row>79</xdr:row>
      <xdr:rowOff>130293</xdr:rowOff>
    </xdr:to>
    <xdr:sp macro="" textlink="">
      <xdr:nvSpPr>
        <xdr:cNvPr id="654" name="楕円 653"/>
        <xdr:cNvSpPr/>
      </xdr:nvSpPr>
      <xdr:spPr>
        <a:xfrm>
          <a:off x="15430500" y="135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121420</xdr:rowOff>
    </xdr:from>
    <xdr:ext cx="469744" cy="259045"/>
    <xdr:sp macro="" textlink="">
      <xdr:nvSpPr>
        <xdr:cNvPr id="655" name="テキスト ボックス 654"/>
        <xdr:cNvSpPr txBox="1"/>
      </xdr:nvSpPr>
      <xdr:spPr>
        <a:xfrm>
          <a:off x="15246428" y="136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13210</xdr:rowOff>
    </xdr:from>
    <xdr:to>
      <xdr:col>76</xdr:col>
      <xdr:colOff>165100</xdr:colOff>
      <xdr:row>79</xdr:row>
      <xdr:rowOff>114810</xdr:rowOff>
    </xdr:to>
    <xdr:sp macro="" textlink="">
      <xdr:nvSpPr>
        <xdr:cNvPr id="656" name="楕円 655"/>
        <xdr:cNvSpPr/>
      </xdr:nvSpPr>
      <xdr:spPr>
        <a:xfrm>
          <a:off x="14541500" y="13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131337</xdr:rowOff>
    </xdr:from>
    <xdr:ext cx="534377" cy="259045"/>
    <xdr:sp macro="" textlink="">
      <xdr:nvSpPr>
        <xdr:cNvPr id="657" name="テキスト ボックス 656"/>
        <xdr:cNvSpPr txBox="1"/>
      </xdr:nvSpPr>
      <xdr:spPr>
        <a:xfrm>
          <a:off x="14325111" y="133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152378</xdr:rowOff>
    </xdr:from>
    <xdr:to>
      <xdr:col>72</xdr:col>
      <xdr:colOff>38100</xdr:colOff>
      <xdr:row>79</xdr:row>
      <xdr:rowOff>82528</xdr:rowOff>
    </xdr:to>
    <xdr:sp macro="" textlink="">
      <xdr:nvSpPr>
        <xdr:cNvPr id="658" name="楕円 657"/>
        <xdr:cNvSpPr/>
      </xdr:nvSpPr>
      <xdr:spPr>
        <a:xfrm>
          <a:off x="13652500" y="135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99055</xdr:rowOff>
    </xdr:from>
    <xdr:ext cx="534377" cy="259045"/>
    <xdr:sp macro="" textlink="">
      <xdr:nvSpPr>
        <xdr:cNvPr id="659" name="テキスト ボックス 658"/>
        <xdr:cNvSpPr txBox="1"/>
      </xdr:nvSpPr>
      <xdr:spPr>
        <a:xfrm>
          <a:off x="13436111" y="1330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43957</xdr:rowOff>
    </xdr:from>
    <xdr:to>
      <xdr:col>67</xdr:col>
      <xdr:colOff>101600</xdr:colOff>
      <xdr:row>79</xdr:row>
      <xdr:rowOff>145557</xdr:rowOff>
    </xdr:to>
    <xdr:sp macro="" textlink="">
      <xdr:nvSpPr>
        <xdr:cNvPr id="660" name="楕円 659"/>
        <xdr:cNvSpPr/>
      </xdr:nvSpPr>
      <xdr:spPr>
        <a:xfrm>
          <a:off x="12763500" y="135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136684</xdr:rowOff>
    </xdr:from>
    <xdr:ext cx="469744" cy="259045"/>
    <xdr:sp macro="" textlink="">
      <xdr:nvSpPr>
        <xdr:cNvPr id="661" name="テキスト ボックス 660"/>
        <xdr:cNvSpPr txBox="1"/>
      </xdr:nvSpPr>
      <xdr:spPr>
        <a:xfrm>
          <a:off x="12579428" y="136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1" name="直線コネクタ 680"/>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2"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3" name="直線コネクタ 682"/>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4"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5" name="直線コネクタ 684"/>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88836</xdr:rowOff>
    </xdr:from>
    <xdr:to>
      <xdr:col>85</xdr:col>
      <xdr:colOff>127000</xdr:colOff>
      <xdr:row>94</xdr:row>
      <xdr:rowOff>22983</xdr:rowOff>
    </xdr:to>
    <xdr:cxnSp macro="">
      <xdr:nvCxnSpPr>
        <xdr:cNvPr id="686" name="直線コネクタ 685"/>
        <xdr:cNvCxnSpPr/>
      </xdr:nvCxnSpPr>
      <xdr:spPr>
        <a:xfrm flipV="1">
          <a:off x="15481300" y="15690786"/>
          <a:ext cx="838200" cy="4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87"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88" name="フローチャート: 判断 687"/>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22983</xdr:rowOff>
    </xdr:from>
    <xdr:to>
      <xdr:col>81</xdr:col>
      <xdr:colOff>50800</xdr:colOff>
      <xdr:row>94</xdr:row>
      <xdr:rowOff>50243</xdr:rowOff>
    </xdr:to>
    <xdr:cxnSp macro="">
      <xdr:nvCxnSpPr>
        <xdr:cNvPr id="689" name="直線コネクタ 688"/>
        <xdr:cNvCxnSpPr/>
      </xdr:nvCxnSpPr>
      <xdr:spPr>
        <a:xfrm flipV="1">
          <a:off x="14592300" y="16139283"/>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0" name="フローチャート: 判断 689"/>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1" name="テキスト ボックス 690"/>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111914</xdr:rowOff>
    </xdr:from>
    <xdr:to>
      <xdr:col>76</xdr:col>
      <xdr:colOff>114300</xdr:colOff>
      <xdr:row>94</xdr:row>
      <xdr:rowOff>50243</xdr:rowOff>
    </xdr:to>
    <xdr:cxnSp macro="">
      <xdr:nvCxnSpPr>
        <xdr:cNvPr id="692" name="直線コネクタ 691"/>
        <xdr:cNvCxnSpPr/>
      </xdr:nvCxnSpPr>
      <xdr:spPr>
        <a:xfrm>
          <a:off x="13703300" y="16056764"/>
          <a:ext cx="889000" cy="10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3" name="フローチャート: 判断 692"/>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4" name="テキスト ボックス 693"/>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111914</xdr:rowOff>
    </xdr:from>
    <xdr:to>
      <xdr:col>71</xdr:col>
      <xdr:colOff>177800</xdr:colOff>
      <xdr:row>94</xdr:row>
      <xdr:rowOff>153936</xdr:rowOff>
    </xdr:to>
    <xdr:cxnSp macro="">
      <xdr:nvCxnSpPr>
        <xdr:cNvPr id="695" name="直線コネクタ 694"/>
        <xdr:cNvCxnSpPr/>
      </xdr:nvCxnSpPr>
      <xdr:spPr>
        <a:xfrm flipV="1">
          <a:off x="12814300" y="16056764"/>
          <a:ext cx="889000" cy="2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696" name="フローチャート: 判断 695"/>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697" name="テキスト ボックス 696"/>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698" name="フローチャート: 判断 697"/>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699" name="テキスト ボックス 698"/>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38036</xdr:rowOff>
    </xdr:from>
    <xdr:to>
      <xdr:col>85</xdr:col>
      <xdr:colOff>177800</xdr:colOff>
      <xdr:row>91</xdr:row>
      <xdr:rowOff>139636</xdr:rowOff>
    </xdr:to>
    <xdr:sp macro="" textlink="">
      <xdr:nvSpPr>
        <xdr:cNvPr id="705" name="楕円 704"/>
        <xdr:cNvSpPr/>
      </xdr:nvSpPr>
      <xdr:spPr>
        <a:xfrm>
          <a:off x="16268700" y="156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60913</xdr:rowOff>
    </xdr:from>
    <xdr:ext cx="599010" cy="259045"/>
    <xdr:sp macro="" textlink="">
      <xdr:nvSpPr>
        <xdr:cNvPr id="706" name="公債費該当値テキスト"/>
        <xdr:cNvSpPr txBox="1"/>
      </xdr:nvSpPr>
      <xdr:spPr>
        <a:xfrm>
          <a:off x="16370300" y="1549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143633</xdr:rowOff>
    </xdr:from>
    <xdr:to>
      <xdr:col>81</xdr:col>
      <xdr:colOff>101600</xdr:colOff>
      <xdr:row>94</xdr:row>
      <xdr:rowOff>73783</xdr:rowOff>
    </xdr:to>
    <xdr:sp macro="" textlink="">
      <xdr:nvSpPr>
        <xdr:cNvPr id="707" name="楕円 706"/>
        <xdr:cNvSpPr/>
      </xdr:nvSpPr>
      <xdr:spPr>
        <a:xfrm>
          <a:off x="15430500" y="1608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90310</xdr:rowOff>
    </xdr:from>
    <xdr:ext cx="599010" cy="259045"/>
    <xdr:sp macro="" textlink="">
      <xdr:nvSpPr>
        <xdr:cNvPr id="708" name="テキスト ボックス 707"/>
        <xdr:cNvSpPr txBox="1"/>
      </xdr:nvSpPr>
      <xdr:spPr>
        <a:xfrm>
          <a:off x="15181795" y="1586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170893</xdr:rowOff>
    </xdr:from>
    <xdr:to>
      <xdr:col>76</xdr:col>
      <xdr:colOff>165100</xdr:colOff>
      <xdr:row>94</xdr:row>
      <xdr:rowOff>101043</xdr:rowOff>
    </xdr:to>
    <xdr:sp macro="" textlink="">
      <xdr:nvSpPr>
        <xdr:cNvPr id="709" name="楕円 708"/>
        <xdr:cNvSpPr/>
      </xdr:nvSpPr>
      <xdr:spPr>
        <a:xfrm>
          <a:off x="14541500" y="161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117570</xdr:rowOff>
    </xdr:from>
    <xdr:ext cx="599010" cy="259045"/>
    <xdr:sp macro="" textlink="">
      <xdr:nvSpPr>
        <xdr:cNvPr id="710" name="テキスト ボックス 709"/>
        <xdr:cNvSpPr txBox="1"/>
      </xdr:nvSpPr>
      <xdr:spPr>
        <a:xfrm>
          <a:off x="14292795" y="1589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61114</xdr:rowOff>
    </xdr:from>
    <xdr:to>
      <xdr:col>72</xdr:col>
      <xdr:colOff>38100</xdr:colOff>
      <xdr:row>93</xdr:row>
      <xdr:rowOff>162714</xdr:rowOff>
    </xdr:to>
    <xdr:sp macro="" textlink="">
      <xdr:nvSpPr>
        <xdr:cNvPr id="711" name="楕円 710"/>
        <xdr:cNvSpPr/>
      </xdr:nvSpPr>
      <xdr:spPr>
        <a:xfrm>
          <a:off x="13652500" y="1600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7791</xdr:rowOff>
    </xdr:from>
    <xdr:ext cx="599010" cy="259045"/>
    <xdr:sp macro="" textlink="">
      <xdr:nvSpPr>
        <xdr:cNvPr id="712" name="テキスト ボックス 711"/>
        <xdr:cNvSpPr txBox="1"/>
      </xdr:nvSpPr>
      <xdr:spPr>
        <a:xfrm>
          <a:off x="13403795" y="1578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103136</xdr:rowOff>
    </xdr:from>
    <xdr:to>
      <xdr:col>67</xdr:col>
      <xdr:colOff>101600</xdr:colOff>
      <xdr:row>95</xdr:row>
      <xdr:rowOff>33286</xdr:rowOff>
    </xdr:to>
    <xdr:sp macro="" textlink="">
      <xdr:nvSpPr>
        <xdr:cNvPr id="713" name="楕円 712"/>
        <xdr:cNvSpPr/>
      </xdr:nvSpPr>
      <xdr:spPr>
        <a:xfrm>
          <a:off x="12763500" y="162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49813</xdr:rowOff>
    </xdr:from>
    <xdr:ext cx="534377" cy="259045"/>
    <xdr:sp macro="" textlink="">
      <xdr:nvSpPr>
        <xdr:cNvPr id="714" name="テキスト ボックス 713"/>
        <xdr:cNvSpPr txBox="1"/>
      </xdr:nvSpPr>
      <xdr:spPr>
        <a:xfrm>
          <a:off x="12547111" y="159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36" name="直線コネクタ 735"/>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37"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39"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0" name="直線コネクタ 739"/>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2"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3" name="フローチャート: 判断 742"/>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5" name="フローチャート: 判断 744"/>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46" name="テキスト ボックス 745"/>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48" name="フローチャート: 判断 747"/>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49" name="テキスト ボックス 748"/>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1" name="フローチャート: 判断 750"/>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2" name="テキスト ボックス 751"/>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3" name="フローチャート: 判断 752"/>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4" name="テキスト ボックス 753"/>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1"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避難タワー整備事業や避難誘導板設置事業などのハード事業、避難所運営マニュアル作成委託などのソフト事業の完了に伴い、大幅な減となったものの、地震津波対策（防災対策）を積極的に実施する当町は依然として類似団体より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総務費は、住民一人当たりで</a:t>
          </a:r>
          <a:r>
            <a:rPr kumimoji="1" lang="en-US" altLang="ja-JP" sz="1300">
              <a:latin typeface="ＭＳ Ｐゴシック" panose="020B0600070205080204" pitchFamily="50" charset="-128"/>
              <a:ea typeface="ＭＳ Ｐゴシック" panose="020B0600070205080204" pitchFamily="50" charset="-128"/>
            </a:rPr>
            <a:t>304,798</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倍で、昨年度よりも大幅な増となった。これは、新庁舎建設事業の完成が大きな要因である。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民生費は、住民一人当たりで</a:t>
          </a:r>
          <a:r>
            <a:rPr kumimoji="1" lang="en-US" altLang="ja-JP" sz="1300">
              <a:latin typeface="ＭＳ Ｐゴシック" panose="020B0600070205080204" pitchFamily="50" charset="-128"/>
              <a:ea typeface="ＭＳ Ｐゴシック" panose="020B0600070205080204" pitchFamily="50" charset="-128"/>
            </a:rPr>
            <a:t>219,347</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倍で、昨年度よりも大幅な増となった。これは、あったかふれあいセンター建設補助金や、佐賀保育所移転事業の完成が大きな要因である。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公債費は、住民一人当たりで</a:t>
          </a:r>
          <a:r>
            <a:rPr kumimoji="1" lang="en-US" altLang="ja-JP" sz="1300">
              <a:latin typeface="ＭＳ Ｐゴシック" panose="020B0600070205080204" pitchFamily="50" charset="-128"/>
              <a:ea typeface="ＭＳ Ｐゴシック" panose="020B0600070205080204" pitchFamily="50" charset="-128"/>
            </a:rPr>
            <a:t>198,900</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円となっており、依然として類似団体と平均よりも高い数値となっている。類似団体との比較では</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倍で、本年度のハード整備に多額の地方債借入を行ったことが大幅な増となった要因である。今後も繰上償還を実施しながら、公債費の削減に努めたい。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年度は「財政調整基金」を活用して、公債費の負担軽減を図り、財政健全化を推進するために繰上償還を行ったことで残高が減少した。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しかし、今後も合併支援措置の縮減による歳入の減などが見込まれるため、平成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年度からは「黒潮町総合戦略」により、町の施策を推進しつつ、財政基盤の強化に努めていくことが必要である。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年度決算より「国民健康保険事業特別会計」が赤字決算となっているものの、平成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年度は国民健康保険税収入が前年度より増加したことなどにより、赤字額が前年度までに比べて改善している。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しかしながら、一般会計からの繰出金や度重なる保険税率の改正も行っているが以前として赤字解消には至っておらず、その解消は喫緊の課題である。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また、赤字補てん繰出金は、平成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年度より地方消費税の社会保障財源分を原資として開始しているが、平成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年度より新制度に移行するため、そのあり方についても今後の課題となっている。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12722412</v>
      </c>
      <c r="BO4" s="410"/>
      <c r="BP4" s="410"/>
      <c r="BQ4" s="410"/>
      <c r="BR4" s="410"/>
      <c r="BS4" s="410"/>
      <c r="BT4" s="410"/>
      <c r="BU4" s="411"/>
      <c r="BV4" s="409">
        <v>11559412</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2.2000000000000002</v>
      </c>
      <c r="CU4" s="416"/>
      <c r="CV4" s="416"/>
      <c r="CW4" s="416"/>
      <c r="CX4" s="416"/>
      <c r="CY4" s="416"/>
      <c r="CZ4" s="416"/>
      <c r="DA4" s="417"/>
      <c r="DB4" s="415">
        <v>2.8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12552678</v>
      </c>
      <c r="BO5" s="447"/>
      <c r="BP5" s="447"/>
      <c r="BQ5" s="447"/>
      <c r="BR5" s="447"/>
      <c r="BS5" s="447"/>
      <c r="BT5" s="447"/>
      <c r="BU5" s="448"/>
      <c r="BV5" s="446">
        <v>11270259</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89.9</v>
      </c>
      <c r="CU5" s="444"/>
      <c r="CV5" s="444"/>
      <c r="CW5" s="444"/>
      <c r="CX5" s="444"/>
      <c r="CY5" s="444"/>
      <c r="CZ5" s="444"/>
      <c r="DA5" s="445"/>
      <c r="DB5" s="443">
        <v>92.5</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169734</v>
      </c>
      <c r="BO6" s="447"/>
      <c r="BP6" s="447"/>
      <c r="BQ6" s="447"/>
      <c r="BR6" s="447"/>
      <c r="BS6" s="447"/>
      <c r="BT6" s="447"/>
      <c r="BU6" s="448"/>
      <c r="BV6" s="446">
        <v>289153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96.2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57049</v>
      </c>
      <c r="BO7" s="447"/>
      <c r="BP7" s="447"/>
      <c r="BQ7" s="447"/>
      <c r="BR7" s="447"/>
      <c r="BS7" s="447"/>
      <c r="BT7" s="447"/>
      <c r="BU7" s="448"/>
      <c r="BV7" s="446">
        <v>146108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5071931</v>
      </c>
      <c r="CU7" s="447"/>
      <c r="CV7" s="447"/>
      <c r="CW7" s="447"/>
      <c r="CX7" s="447"/>
      <c r="CY7" s="447"/>
      <c r="CZ7" s="447"/>
      <c r="DA7" s="448"/>
      <c r="DB7" s="446">
        <v>5111494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94</v>
      </c>
      <c r="AV8" s="479"/>
      <c r="AW8" s="479"/>
      <c r="AX8" s="479"/>
      <c r="AY8" s="480" t="s">
        <v>102</v>
      </c>
      <c r="AZ8" s="481"/>
      <c r="BA8" s="481"/>
      <c r="BB8" s="481"/>
      <c r="BC8" s="481"/>
      <c r="BD8" s="481"/>
      <c r="BE8" s="481"/>
      <c r="BF8" s="481"/>
      <c r="BG8" s="481"/>
      <c r="BH8" s="481"/>
      <c r="BI8" s="481"/>
      <c r="BJ8" s="481"/>
      <c r="BK8" s="481"/>
      <c r="BL8" s="481"/>
      <c r="BM8" s="482"/>
      <c r="BN8" s="446">
        <v>112685</v>
      </c>
      <c r="BO8" s="447"/>
      <c r="BP8" s="447"/>
      <c r="BQ8" s="447"/>
      <c r="BR8" s="447"/>
      <c r="BS8" s="447"/>
      <c r="BT8" s="447"/>
      <c r="BU8" s="448"/>
      <c r="BV8" s="446">
        <v>143045</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11217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94</v>
      </c>
      <c r="AV9" s="479"/>
      <c r="AW9" s="479"/>
      <c r="AX9" s="479"/>
      <c r="AY9" s="480" t="s">
        <v>108</v>
      </c>
      <c r="AZ9" s="481"/>
      <c r="BA9" s="481"/>
      <c r="BB9" s="481"/>
      <c r="BC9" s="481"/>
      <c r="BD9" s="481"/>
      <c r="BE9" s="481"/>
      <c r="BF9" s="481"/>
      <c r="BG9" s="481"/>
      <c r="BH9" s="481"/>
      <c r="BI9" s="481"/>
      <c r="BJ9" s="481"/>
      <c r="BK9" s="481"/>
      <c r="BL9" s="481"/>
      <c r="BM9" s="482"/>
      <c r="BN9" s="446">
        <v>-30360</v>
      </c>
      <c r="BO9" s="447"/>
      <c r="BP9" s="447"/>
      <c r="BQ9" s="447"/>
      <c r="BR9" s="447"/>
      <c r="BS9" s="447"/>
      <c r="BT9" s="447"/>
      <c r="BU9" s="448"/>
      <c r="BV9" s="446">
        <v>-155955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31.7</v>
      </c>
      <c r="CU9" s="444"/>
      <c r="CV9" s="444"/>
      <c r="CW9" s="444"/>
      <c r="CX9" s="444"/>
      <c r="CY9" s="444"/>
      <c r="CZ9" s="444"/>
      <c r="DA9" s="445"/>
      <c r="DB9" s="443">
        <v>21.6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12366</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2021</v>
      </c>
      <c r="BO10" s="447"/>
      <c r="BP10" s="447"/>
      <c r="BQ10" s="447"/>
      <c r="BR10" s="447"/>
      <c r="BS10" s="447"/>
      <c r="BT10" s="447"/>
      <c r="BU10" s="448"/>
      <c r="BV10" s="446">
        <v>1873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980542</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11390</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94</v>
      </c>
      <c r="AV12" s="479"/>
      <c r="AW12" s="479"/>
      <c r="AX12" s="479"/>
      <c r="AY12" s="480" t="s">
        <v>127</v>
      </c>
      <c r="AZ12" s="481"/>
      <c r="BA12" s="481"/>
      <c r="BB12" s="481"/>
      <c r="BC12" s="481"/>
      <c r="BD12" s="481"/>
      <c r="BE12" s="481"/>
      <c r="BF12" s="481"/>
      <c r="BG12" s="481"/>
      <c r="BH12" s="481"/>
      <c r="BI12" s="481"/>
      <c r="BJ12" s="481"/>
      <c r="BK12" s="481"/>
      <c r="BL12" s="481"/>
      <c r="BM12" s="482"/>
      <c r="BN12" s="446">
        <v>449970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11281</v>
      </c>
      <c r="S13" s="528"/>
      <c r="T13" s="528"/>
      <c r="U13" s="528"/>
      <c r="V13" s="529"/>
      <c r="W13" s="462" t="s">
        <v>130</v>
      </c>
      <c r="X13" s="463"/>
      <c r="Y13" s="463"/>
      <c r="Z13" s="463"/>
      <c r="AA13" s="463"/>
      <c r="AB13" s="453"/>
      <c r="AC13" s="497">
        <v>1206</v>
      </c>
      <c r="AD13" s="498"/>
      <c r="AE13" s="498"/>
      <c r="AF13" s="498"/>
      <c r="AG13" s="537"/>
      <c r="AH13" s="497">
        <v>1299</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502233</v>
      </c>
      <c r="BO13" s="447"/>
      <c r="BP13" s="447"/>
      <c r="BQ13" s="447"/>
      <c r="BR13" s="447"/>
      <c r="BS13" s="447"/>
      <c r="BT13" s="447"/>
      <c r="BU13" s="448"/>
      <c r="BV13" s="446">
        <v>-154082</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6.5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11616</v>
      </c>
      <c r="S14" s="528"/>
      <c r="T14" s="528"/>
      <c r="U14" s="528"/>
      <c r="V14" s="529"/>
      <c r="W14" s="436"/>
      <c r="X14" s="437"/>
      <c r="Y14" s="437"/>
      <c r="Z14" s="437"/>
      <c r="AA14" s="437"/>
      <c r="AB14" s="426"/>
      <c r="AC14" s="530">
        <v>23.1</v>
      </c>
      <c r="AD14" s="531"/>
      <c r="AE14" s="531"/>
      <c r="AF14" s="531"/>
      <c r="AG14" s="532"/>
      <c r="AH14" s="530">
        <v>24.1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11519</v>
      </c>
      <c r="S15" s="528"/>
      <c r="T15" s="528"/>
      <c r="U15" s="528"/>
      <c r="V15" s="529"/>
      <c r="W15" s="462" t="s">
        <v>138</v>
      </c>
      <c r="X15" s="463"/>
      <c r="Y15" s="463"/>
      <c r="Z15" s="463"/>
      <c r="AA15" s="463"/>
      <c r="AB15" s="453"/>
      <c r="AC15" s="497">
        <v>973</v>
      </c>
      <c r="AD15" s="498"/>
      <c r="AE15" s="498"/>
      <c r="AF15" s="498"/>
      <c r="AG15" s="537"/>
      <c r="AH15" s="497">
        <v>952</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903687</v>
      </c>
      <c r="BO15" s="410"/>
      <c r="BP15" s="410"/>
      <c r="BQ15" s="410"/>
      <c r="BR15" s="410"/>
      <c r="BS15" s="410"/>
      <c r="BT15" s="410"/>
      <c r="BU15" s="411"/>
      <c r="BV15" s="409">
        <v>906026</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18.600000000000001</v>
      </c>
      <c r="AD16" s="531"/>
      <c r="AE16" s="531"/>
      <c r="AF16" s="531"/>
      <c r="AG16" s="532"/>
      <c r="AH16" s="530">
        <v>17.7</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4477094</v>
      </c>
      <c r="BO16" s="447"/>
      <c r="BP16" s="447"/>
      <c r="BQ16" s="447"/>
      <c r="BR16" s="447"/>
      <c r="BS16" s="447"/>
      <c r="BT16" s="447"/>
      <c r="BU16" s="448"/>
      <c r="BV16" s="446">
        <v>4438911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3049</v>
      </c>
      <c r="AD17" s="498"/>
      <c r="AE17" s="498"/>
      <c r="AF17" s="498"/>
      <c r="AG17" s="537"/>
      <c r="AH17" s="497">
        <v>3130</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1132466</v>
      </c>
      <c r="BO17" s="447"/>
      <c r="BP17" s="447"/>
      <c r="BQ17" s="447"/>
      <c r="BR17" s="447"/>
      <c r="BS17" s="447"/>
      <c r="BT17" s="447"/>
      <c r="BU17" s="448"/>
      <c r="BV17" s="446">
        <v>1127431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188.59</v>
      </c>
      <c r="M18" s="559"/>
      <c r="N18" s="559"/>
      <c r="O18" s="559"/>
      <c r="P18" s="559"/>
      <c r="Q18" s="559"/>
      <c r="R18" s="560"/>
      <c r="S18" s="560"/>
      <c r="T18" s="560"/>
      <c r="U18" s="560"/>
      <c r="V18" s="561"/>
      <c r="W18" s="464"/>
      <c r="X18" s="465"/>
      <c r="Y18" s="465"/>
      <c r="Z18" s="465"/>
      <c r="AA18" s="465"/>
      <c r="AB18" s="456"/>
      <c r="AC18" s="562">
        <v>58.3</v>
      </c>
      <c r="AD18" s="563"/>
      <c r="AE18" s="563"/>
      <c r="AF18" s="563"/>
      <c r="AG18" s="564"/>
      <c r="AH18" s="562">
        <v>58.2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4575707</v>
      </c>
      <c r="BO18" s="447"/>
      <c r="BP18" s="447"/>
      <c r="BQ18" s="447"/>
      <c r="BR18" s="447"/>
      <c r="BS18" s="447"/>
      <c r="BT18" s="447"/>
      <c r="BU18" s="448"/>
      <c r="BV18" s="446">
        <v>4720274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59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6817524</v>
      </c>
      <c r="BO19" s="447"/>
      <c r="BP19" s="447"/>
      <c r="BQ19" s="447"/>
      <c r="BR19" s="447"/>
      <c r="BS19" s="447"/>
      <c r="BT19" s="447"/>
      <c r="BU19" s="448"/>
      <c r="BV19" s="446">
        <v>6029310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4899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14022141</v>
      </c>
      <c r="BO23" s="447"/>
      <c r="BP23" s="447"/>
      <c r="BQ23" s="447"/>
      <c r="BR23" s="447"/>
      <c r="BS23" s="447"/>
      <c r="BT23" s="447"/>
      <c r="BU23" s="448"/>
      <c r="BV23" s="446">
        <v>13554984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7210</v>
      </c>
      <c r="R24" s="498"/>
      <c r="S24" s="498"/>
      <c r="T24" s="498"/>
      <c r="U24" s="498"/>
      <c r="V24" s="537"/>
      <c r="W24" s="596"/>
      <c r="X24" s="584"/>
      <c r="Y24" s="585"/>
      <c r="Z24" s="496" t="s">
        <v>162</v>
      </c>
      <c r="AA24" s="476"/>
      <c r="AB24" s="476"/>
      <c r="AC24" s="476"/>
      <c r="AD24" s="476"/>
      <c r="AE24" s="476"/>
      <c r="AF24" s="476"/>
      <c r="AG24" s="477"/>
      <c r="AH24" s="497">
        <v>174</v>
      </c>
      <c r="AI24" s="498"/>
      <c r="AJ24" s="498"/>
      <c r="AK24" s="498"/>
      <c r="AL24" s="537"/>
      <c r="AM24" s="497">
        <v>530874</v>
      </c>
      <c r="AN24" s="498"/>
      <c r="AO24" s="498"/>
      <c r="AP24" s="498"/>
      <c r="AQ24" s="498"/>
      <c r="AR24" s="537"/>
      <c r="AS24" s="497">
        <v>3051</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11105169</v>
      </c>
      <c r="BO24" s="447"/>
      <c r="BP24" s="447"/>
      <c r="BQ24" s="447"/>
      <c r="BR24" s="447"/>
      <c r="BS24" s="447"/>
      <c r="BT24" s="447"/>
      <c r="BU24" s="448"/>
      <c r="BV24" s="446">
        <v>10248193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6280</v>
      </c>
      <c r="R25" s="498"/>
      <c r="S25" s="498"/>
      <c r="T25" s="498"/>
      <c r="U25" s="498"/>
      <c r="V25" s="537"/>
      <c r="W25" s="596"/>
      <c r="X25" s="584"/>
      <c r="Y25" s="585"/>
      <c r="Z25" s="496" t="s">
        <v>165</v>
      </c>
      <c r="AA25" s="476"/>
      <c r="AB25" s="476"/>
      <c r="AC25" s="476"/>
      <c r="AD25" s="476"/>
      <c r="AE25" s="476"/>
      <c r="AF25" s="476"/>
      <c r="AG25" s="477"/>
      <c r="AH25" s="497" t="s">
        <v>137</v>
      </c>
      <c r="AI25" s="498"/>
      <c r="AJ25" s="498"/>
      <c r="AK25" s="498"/>
      <c r="AL25" s="537"/>
      <c r="AM25" s="497" t="s">
        <v>121</v>
      </c>
      <c r="AN25" s="498"/>
      <c r="AO25" s="498"/>
      <c r="AP25" s="498"/>
      <c r="AQ25" s="498"/>
      <c r="AR25" s="537"/>
      <c r="AS25" s="497" t="s">
        <v>137</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40373</v>
      </c>
      <c r="BO25" s="410"/>
      <c r="BP25" s="410"/>
      <c r="BQ25" s="410"/>
      <c r="BR25" s="410"/>
      <c r="BS25" s="410"/>
      <c r="BT25" s="410"/>
      <c r="BU25" s="411"/>
      <c r="BV25" s="409">
        <v>128062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5800</v>
      </c>
      <c r="R26" s="498"/>
      <c r="S26" s="498"/>
      <c r="T26" s="498"/>
      <c r="U26" s="498"/>
      <c r="V26" s="537"/>
      <c r="W26" s="596"/>
      <c r="X26" s="584"/>
      <c r="Y26" s="585"/>
      <c r="Z26" s="496" t="s">
        <v>168</v>
      </c>
      <c r="AA26" s="606"/>
      <c r="AB26" s="606"/>
      <c r="AC26" s="606"/>
      <c r="AD26" s="606"/>
      <c r="AE26" s="606"/>
      <c r="AF26" s="606"/>
      <c r="AG26" s="607"/>
      <c r="AH26" s="497">
        <v>19</v>
      </c>
      <c r="AI26" s="498"/>
      <c r="AJ26" s="498"/>
      <c r="AK26" s="498"/>
      <c r="AL26" s="537"/>
      <c r="AM26" s="497">
        <v>67830</v>
      </c>
      <c r="AN26" s="498"/>
      <c r="AO26" s="498"/>
      <c r="AP26" s="498"/>
      <c r="AQ26" s="498"/>
      <c r="AR26" s="537"/>
      <c r="AS26" s="497">
        <v>3570</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2540</v>
      </c>
      <c r="R27" s="498"/>
      <c r="S27" s="498"/>
      <c r="T27" s="498"/>
      <c r="U27" s="498"/>
      <c r="V27" s="537"/>
      <c r="W27" s="596"/>
      <c r="X27" s="584"/>
      <c r="Y27" s="585"/>
      <c r="Z27" s="496" t="s">
        <v>171</v>
      </c>
      <c r="AA27" s="476"/>
      <c r="AB27" s="476"/>
      <c r="AC27" s="476"/>
      <c r="AD27" s="476"/>
      <c r="AE27" s="476"/>
      <c r="AF27" s="476"/>
      <c r="AG27" s="477"/>
      <c r="AH27" s="497" t="s">
        <v>137</v>
      </c>
      <c r="AI27" s="498"/>
      <c r="AJ27" s="498"/>
      <c r="AK27" s="498"/>
      <c r="AL27" s="537"/>
      <c r="AM27" s="497" t="s">
        <v>137</v>
      </c>
      <c r="AN27" s="498"/>
      <c r="AO27" s="498"/>
      <c r="AP27" s="498"/>
      <c r="AQ27" s="498"/>
      <c r="AR27" s="537"/>
      <c r="AS27" s="497" t="s">
        <v>121</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166256</v>
      </c>
      <c r="BO27" s="620"/>
      <c r="BP27" s="620"/>
      <c r="BQ27" s="620"/>
      <c r="BR27" s="620"/>
      <c r="BS27" s="620"/>
      <c r="BT27" s="620"/>
      <c r="BU27" s="621"/>
      <c r="BV27" s="619">
        <v>166234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2020</v>
      </c>
      <c r="R28" s="498"/>
      <c r="S28" s="498"/>
      <c r="T28" s="498"/>
      <c r="U28" s="498"/>
      <c r="V28" s="537"/>
      <c r="W28" s="596"/>
      <c r="X28" s="584"/>
      <c r="Y28" s="585"/>
      <c r="Z28" s="496" t="s">
        <v>174</v>
      </c>
      <c r="AA28" s="476"/>
      <c r="AB28" s="476"/>
      <c r="AC28" s="476"/>
      <c r="AD28" s="476"/>
      <c r="AE28" s="476"/>
      <c r="AF28" s="476"/>
      <c r="AG28" s="477"/>
      <c r="AH28" s="497" t="s">
        <v>137</v>
      </c>
      <c r="AI28" s="498"/>
      <c r="AJ28" s="498"/>
      <c r="AK28" s="498"/>
      <c r="AL28" s="537"/>
      <c r="AM28" s="497" t="s">
        <v>121</v>
      </c>
      <c r="AN28" s="498"/>
      <c r="AO28" s="498"/>
      <c r="AP28" s="498"/>
      <c r="AQ28" s="498"/>
      <c r="AR28" s="537"/>
      <c r="AS28" s="497" t="s">
        <v>137</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847249</v>
      </c>
      <c r="BO28" s="410"/>
      <c r="BP28" s="410"/>
      <c r="BQ28" s="410"/>
      <c r="BR28" s="410"/>
      <c r="BS28" s="410"/>
      <c r="BT28" s="410"/>
      <c r="BU28" s="411"/>
      <c r="BV28" s="409">
        <v>1295198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12</v>
      </c>
      <c r="M29" s="498"/>
      <c r="N29" s="498"/>
      <c r="O29" s="498"/>
      <c r="P29" s="537"/>
      <c r="Q29" s="497">
        <v>1800</v>
      </c>
      <c r="R29" s="498"/>
      <c r="S29" s="498"/>
      <c r="T29" s="498"/>
      <c r="U29" s="498"/>
      <c r="V29" s="537"/>
      <c r="W29" s="597"/>
      <c r="X29" s="598"/>
      <c r="Y29" s="599"/>
      <c r="Z29" s="496" t="s">
        <v>177</v>
      </c>
      <c r="AA29" s="476"/>
      <c r="AB29" s="476"/>
      <c r="AC29" s="476"/>
      <c r="AD29" s="476"/>
      <c r="AE29" s="476"/>
      <c r="AF29" s="476"/>
      <c r="AG29" s="477"/>
      <c r="AH29" s="497">
        <v>174</v>
      </c>
      <c r="AI29" s="498"/>
      <c r="AJ29" s="498"/>
      <c r="AK29" s="498"/>
      <c r="AL29" s="537"/>
      <c r="AM29" s="497">
        <v>530874</v>
      </c>
      <c r="AN29" s="498"/>
      <c r="AO29" s="498"/>
      <c r="AP29" s="498"/>
      <c r="AQ29" s="498"/>
      <c r="AR29" s="537"/>
      <c r="AS29" s="497">
        <v>3051</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689509</v>
      </c>
      <c r="BO29" s="447"/>
      <c r="BP29" s="447"/>
      <c r="BQ29" s="447"/>
      <c r="BR29" s="447"/>
      <c r="BS29" s="447"/>
      <c r="BT29" s="447"/>
      <c r="BU29" s="448"/>
      <c r="BV29" s="446">
        <v>1115659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3677455</v>
      </c>
      <c r="BO30" s="620"/>
      <c r="BP30" s="620"/>
      <c r="BQ30" s="620"/>
      <c r="BR30" s="620"/>
      <c r="BS30" s="620"/>
      <c r="BT30" s="620"/>
      <c r="BU30" s="621"/>
      <c r="BV30" s="619">
        <v>3456875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黒潮町国民健康保険事業特別会計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IF('各会計、関係団体の財政状況及び健全化判断比率'!B33="","",'各会計、関係団体の財政状況及び健全化判断比率'!B33)</f>
        <v>黒潮町水道事業特別会計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IF('各会計、関係団体の財政状況及び健全化判断比率'!B34="","",'各会計、関係団体の財政状況及び健全化判断比率'!B34)</f>
        <v>黒潮町農業集落排水事業特別会計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幡多広域市町村圏事務組合（一般会計）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黒潮町農業公社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黒潮町住宅新築資金等貸付事業特別会計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黒潮町国民健康保険直診特別会計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IF('各会計、関係団体の財政状況及び健全化判断比率'!B35="","",'各会計、関係団体の財政状況及び健全化判断比率'!B35)</f>
        <v>黒潮町漁業集落排水事業特別会計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幡多広域市町村圏事務組合（ふるさと市町村圏事業特別会計）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黒潮町缶詰製作所</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黒潮町宮川奨学資金特別会計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黒潮町介護保険事業特別会計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幡多広域市町村圏事務組合（滞納整理事業特別会計）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こうち・くろしお太陽光発電株式会社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黒潮町情報センター事業特別会計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黒潮町介護サービス事業特別会計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幡多中央環境施設組合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9</v>
      </c>
      <c r="V38" s="632"/>
      <c r="W38" s="633" t="str">
        <f>IF('各会計、関係団体の財政状況及び健全化判断比率'!B32="","",'各会計、関係団体の財政状況及び健全化判断比率'!B32)</f>
        <v>黒潮町後期高齢者医療保険事業特別会計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幡多中央消防組合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こうち人づくり広域連合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高知県市町村総合事務組合（一般会計）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高知県市町村総合事務組合（交通災害共済事業特別会計）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高知県後期高齢者広域連合（一般会計）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高知県後期高齢者広域連合（特別会計）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6pCAiRUGo3l5bl1LP7rq6m8aATeYtAiwdqLxr3HFvbT6vPee4J25EWVIbJ0aoshglnk2UqacgSucNMQtKaEdvg==" saltValue="eBzFh98s1JZJ1jG5wviR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3" t="s">
        <v>562</v>
      </c>
      <c r="D34" s="1223"/>
      <c r="E34" s="1224"/>
      <c r="F34" s="32" t="s">
        <v>563</v>
      </c>
      <c r="G34" s="33" t="s">
        <v>564</v>
      </c>
      <c r="H34" s="33" t="s">
        <v>565</v>
      </c>
      <c r="I34" s="33" t="s">
        <v>566</v>
      </c>
      <c r="J34" s="34" t="s">
        <v>567</v>
      </c>
      <c r="K34" s="22"/>
      <c r="L34" s="22"/>
      <c r="M34" s="22"/>
      <c r="N34" s="22"/>
      <c r="O34" s="22"/>
      <c r="P34" s="22"/>
    </row>
    <row r="35" spans="1:16" ht="39" customHeight="1">
      <c r="A35" s="22"/>
      <c r="B35" s="35"/>
      <c r="C35" s="1217" t="s">
        <v>568</v>
      </c>
      <c r="D35" s="1218"/>
      <c r="E35" s="1219"/>
      <c r="F35" s="36">
        <v>8.2100000000000009</v>
      </c>
      <c r="G35" s="37">
        <v>7.36</v>
      </c>
      <c r="H35" s="37">
        <v>6.74</v>
      </c>
      <c r="I35" s="37">
        <v>6.78</v>
      </c>
      <c r="J35" s="38">
        <v>6.37</v>
      </c>
      <c r="K35" s="22"/>
      <c r="L35" s="22"/>
      <c r="M35" s="22"/>
      <c r="N35" s="22"/>
      <c r="O35" s="22"/>
      <c r="P35" s="22"/>
    </row>
    <row r="36" spans="1:16" ht="39" customHeight="1">
      <c r="A36" s="22"/>
      <c r="B36" s="35"/>
      <c r="C36" s="1217" t="s">
        <v>569</v>
      </c>
      <c r="D36" s="1218"/>
      <c r="E36" s="1219"/>
      <c r="F36" s="36">
        <v>5.72</v>
      </c>
      <c r="G36" s="37">
        <v>7.21</v>
      </c>
      <c r="H36" s="37">
        <v>5.59</v>
      </c>
      <c r="I36" s="37">
        <v>2.78</v>
      </c>
      <c r="J36" s="38">
        <v>2.09</v>
      </c>
      <c r="K36" s="22"/>
      <c r="L36" s="22"/>
      <c r="M36" s="22"/>
      <c r="N36" s="22"/>
      <c r="O36" s="22"/>
      <c r="P36" s="22"/>
    </row>
    <row r="37" spans="1:16" ht="39" customHeight="1">
      <c r="A37" s="22"/>
      <c r="B37" s="35"/>
      <c r="C37" s="1217" t="s">
        <v>570</v>
      </c>
      <c r="D37" s="1218"/>
      <c r="E37" s="1219"/>
      <c r="F37" s="36">
        <v>0.4</v>
      </c>
      <c r="G37" s="37">
        <v>0.91</v>
      </c>
      <c r="H37" s="37">
        <v>0.78</v>
      </c>
      <c r="I37" s="37">
        <v>1.69</v>
      </c>
      <c r="J37" s="38">
        <v>1.29</v>
      </c>
      <c r="K37" s="22"/>
      <c r="L37" s="22"/>
      <c r="M37" s="22"/>
      <c r="N37" s="22"/>
      <c r="O37" s="22"/>
      <c r="P37" s="22"/>
    </row>
    <row r="38" spans="1:16" ht="39" customHeight="1">
      <c r="A38" s="22"/>
      <c r="B38" s="35"/>
      <c r="C38" s="1217" t="s">
        <v>571</v>
      </c>
      <c r="D38" s="1218"/>
      <c r="E38" s="1219"/>
      <c r="F38" s="36">
        <v>0</v>
      </c>
      <c r="G38" s="37">
        <v>0.11</v>
      </c>
      <c r="H38" s="37">
        <v>0.09</v>
      </c>
      <c r="I38" s="37">
        <v>0.12</v>
      </c>
      <c r="J38" s="38">
        <v>0.11</v>
      </c>
      <c r="K38" s="22"/>
      <c r="L38" s="22"/>
      <c r="M38" s="22"/>
      <c r="N38" s="22"/>
      <c r="O38" s="22"/>
      <c r="P38" s="22"/>
    </row>
    <row r="39" spans="1:16" ht="39" customHeight="1">
      <c r="A39" s="22"/>
      <c r="B39" s="35"/>
      <c r="C39" s="1217" t="s">
        <v>572</v>
      </c>
      <c r="D39" s="1218"/>
      <c r="E39" s="1219"/>
      <c r="F39" s="36">
        <v>0.05</v>
      </c>
      <c r="G39" s="37">
        <v>0.08</v>
      </c>
      <c r="H39" s="37">
        <v>0</v>
      </c>
      <c r="I39" s="37">
        <v>0.01</v>
      </c>
      <c r="J39" s="38">
        <v>0.06</v>
      </c>
      <c r="K39" s="22"/>
      <c r="L39" s="22"/>
      <c r="M39" s="22"/>
      <c r="N39" s="22"/>
      <c r="O39" s="22"/>
      <c r="P39" s="22"/>
    </row>
    <row r="40" spans="1:16" ht="39" customHeight="1">
      <c r="A40" s="22"/>
      <c r="B40" s="35"/>
      <c r="C40" s="1217" t="s">
        <v>573</v>
      </c>
      <c r="D40" s="1218"/>
      <c r="E40" s="1219"/>
      <c r="F40" s="36">
        <v>0</v>
      </c>
      <c r="G40" s="37">
        <v>0</v>
      </c>
      <c r="H40" s="37">
        <v>0.01</v>
      </c>
      <c r="I40" s="37">
        <v>0</v>
      </c>
      <c r="J40" s="38">
        <v>0.06</v>
      </c>
      <c r="K40" s="22"/>
      <c r="L40" s="22"/>
      <c r="M40" s="22"/>
      <c r="N40" s="22"/>
      <c r="O40" s="22"/>
      <c r="P40" s="22"/>
    </row>
    <row r="41" spans="1:16" ht="39" customHeight="1">
      <c r="A41" s="22"/>
      <c r="B41" s="35"/>
      <c r="C41" s="1217" t="s">
        <v>574</v>
      </c>
      <c r="D41" s="1218"/>
      <c r="E41" s="1219"/>
      <c r="F41" s="36">
        <v>0.01</v>
      </c>
      <c r="G41" s="37">
        <v>0.01</v>
      </c>
      <c r="H41" s="37">
        <v>0.01</v>
      </c>
      <c r="I41" s="37">
        <v>0.01</v>
      </c>
      <c r="J41" s="38">
        <v>0.01</v>
      </c>
      <c r="K41" s="22"/>
      <c r="L41" s="22"/>
      <c r="M41" s="22"/>
      <c r="N41" s="22"/>
      <c r="O41" s="22"/>
      <c r="P41" s="22"/>
    </row>
    <row r="42" spans="1:16" ht="39" customHeight="1">
      <c r="A42" s="22"/>
      <c r="B42" s="39"/>
      <c r="C42" s="1217" t="s">
        <v>575</v>
      </c>
      <c r="D42" s="1218"/>
      <c r="E42" s="1219"/>
      <c r="F42" s="36" t="s">
        <v>512</v>
      </c>
      <c r="G42" s="37" t="s">
        <v>512</v>
      </c>
      <c r="H42" s="37" t="s">
        <v>512</v>
      </c>
      <c r="I42" s="37" t="s">
        <v>512</v>
      </c>
      <c r="J42" s="38" t="s">
        <v>512</v>
      </c>
      <c r="K42" s="22"/>
      <c r="L42" s="22"/>
      <c r="M42" s="22"/>
      <c r="N42" s="22"/>
      <c r="O42" s="22"/>
      <c r="P42" s="22"/>
    </row>
    <row r="43" spans="1:16" ht="39" customHeight="1" thickBot="1">
      <c r="A43" s="22"/>
      <c r="B43" s="40"/>
      <c r="C43" s="1220" t="s">
        <v>576</v>
      </c>
      <c r="D43" s="1221"/>
      <c r="E43" s="1222"/>
      <c r="F43" s="41">
        <v>0</v>
      </c>
      <c r="G43" s="42">
        <v>0</v>
      </c>
      <c r="H43" s="42">
        <v>0</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L8//WkybrmR7qnqRcG2PhCdBT8kILNMBADbgSUqYHzljHlcCa3DMO2zgTlgwy3nx1gqWnp+JOwe1V4aDN+L7w==" saltValue="qbbBCAnHYrpandPUww+D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3" t="s">
        <v>10</v>
      </c>
      <c r="C45" s="1234"/>
      <c r="D45" s="58"/>
      <c r="E45" s="1239" t="s">
        <v>11</v>
      </c>
      <c r="F45" s="1239"/>
      <c r="G45" s="1239"/>
      <c r="H45" s="1239"/>
      <c r="I45" s="1239"/>
      <c r="J45" s="1240"/>
      <c r="K45" s="59">
        <v>1209</v>
      </c>
      <c r="L45" s="60">
        <v>1143</v>
      </c>
      <c r="M45" s="60">
        <v>1373</v>
      </c>
      <c r="N45" s="60">
        <v>1398</v>
      </c>
      <c r="O45" s="61">
        <v>1285</v>
      </c>
      <c r="P45" s="48"/>
      <c r="Q45" s="48"/>
      <c r="R45" s="48"/>
      <c r="S45" s="48"/>
      <c r="T45" s="48"/>
      <c r="U45" s="48"/>
    </row>
    <row r="46" spans="1:21" ht="30.75" customHeight="1">
      <c r="A46" s="48"/>
      <c r="B46" s="1235"/>
      <c r="C46" s="1236"/>
      <c r="D46" s="62"/>
      <c r="E46" s="1227" t="s">
        <v>12</v>
      </c>
      <c r="F46" s="1227"/>
      <c r="G46" s="1227"/>
      <c r="H46" s="1227"/>
      <c r="I46" s="1227"/>
      <c r="J46" s="1228"/>
      <c r="K46" s="63" t="s">
        <v>512</v>
      </c>
      <c r="L46" s="64" t="s">
        <v>512</v>
      </c>
      <c r="M46" s="64" t="s">
        <v>512</v>
      </c>
      <c r="N46" s="64" t="s">
        <v>512</v>
      </c>
      <c r="O46" s="65" t="s">
        <v>512</v>
      </c>
      <c r="P46" s="48"/>
      <c r="Q46" s="48"/>
      <c r="R46" s="48"/>
      <c r="S46" s="48"/>
      <c r="T46" s="48"/>
      <c r="U46" s="48"/>
    </row>
    <row r="47" spans="1:21" ht="30.75" customHeight="1">
      <c r="A47" s="48"/>
      <c r="B47" s="1235"/>
      <c r="C47" s="1236"/>
      <c r="D47" s="62"/>
      <c r="E47" s="1227" t="s">
        <v>13</v>
      </c>
      <c r="F47" s="1227"/>
      <c r="G47" s="1227"/>
      <c r="H47" s="1227"/>
      <c r="I47" s="1227"/>
      <c r="J47" s="1228"/>
      <c r="K47" s="63" t="s">
        <v>512</v>
      </c>
      <c r="L47" s="64" t="s">
        <v>512</v>
      </c>
      <c r="M47" s="64" t="s">
        <v>512</v>
      </c>
      <c r="N47" s="64" t="s">
        <v>512</v>
      </c>
      <c r="O47" s="65" t="s">
        <v>512</v>
      </c>
      <c r="P47" s="48"/>
      <c r="Q47" s="48"/>
      <c r="R47" s="48"/>
      <c r="S47" s="48"/>
      <c r="T47" s="48"/>
      <c r="U47" s="48"/>
    </row>
    <row r="48" spans="1:21" ht="30.75" customHeight="1">
      <c r="A48" s="48"/>
      <c r="B48" s="1235"/>
      <c r="C48" s="1236"/>
      <c r="D48" s="62"/>
      <c r="E48" s="1227" t="s">
        <v>14</v>
      </c>
      <c r="F48" s="1227"/>
      <c r="G48" s="1227"/>
      <c r="H48" s="1227"/>
      <c r="I48" s="1227"/>
      <c r="J48" s="1228"/>
      <c r="K48" s="63">
        <v>64</v>
      </c>
      <c r="L48" s="64">
        <v>63</v>
      </c>
      <c r="M48" s="64">
        <v>62</v>
      </c>
      <c r="N48" s="64">
        <v>61</v>
      </c>
      <c r="O48" s="65">
        <v>62</v>
      </c>
      <c r="P48" s="48"/>
      <c r="Q48" s="48"/>
      <c r="R48" s="48"/>
      <c r="S48" s="48"/>
      <c r="T48" s="48"/>
      <c r="U48" s="48"/>
    </row>
    <row r="49" spans="1:21" ht="30.75" customHeight="1">
      <c r="A49" s="48"/>
      <c r="B49" s="1235"/>
      <c r="C49" s="1236"/>
      <c r="D49" s="62"/>
      <c r="E49" s="1227" t="s">
        <v>15</v>
      </c>
      <c r="F49" s="1227"/>
      <c r="G49" s="1227"/>
      <c r="H49" s="1227"/>
      <c r="I49" s="1227"/>
      <c r="J49" s="1228"/>
      <c r="K49" s="63">
        <v>55</v>
      </c>
      <c r="L49" s="64">
        <v>70</v>
      </c>
      <c r="M49" s="64">
        <v>68</v>
      </c>
      <c r="N49" s="64">
        <v>57</v>
      </c>
      <c r="O49" s="65">
        <v>47</v>
      </c>
      <c r="P49" s="48"/>
      <c r="Q49" s="48"/>
      <c r="R49" s="48"/>
      <c r="S49" s="48"/>
      <c r="T49" s="48"/>
      <c r="U49" s="48"/>
    </row>
    <row r="50" spans="1:21" ht="30.75" customHeight="1">
      <c r="A50" s="48"/>
      <c r="B50" s="1235"/>
      <c r="C50" s="1236"/>
      <c r="D50" s="62"/>
      <c r="E50" s="1227" t="s">
        <v>16</v>
      </c>
      <c r="F50" s="1227"/>
      <c r="G50" s="1227"/>
      <c r="H50" s="1227"/>
      <c r="I50" s="1227"/>
      <c r="J50" s="1228"/>
      <c r="K50" s="63" t="s">
        <v>512</v>
      </c>
      <c r="L50" s="64" t="s">
        <v>512</v>
      </c>
      <c r="M50" s="64" t="s">
        <v>512</v>
      </c>
      <c r="N50" s="64" t="s">
        <v>512</v>
      </c>
      <c r="O50" s="65">
        <v>2</v>
      </c>
      <c r="P50" s="48"/>
      <c r="Q50" s="48"/>
      <c r="R50" s="48"/>
      <c r="S50" s="48"/>
      <c r="T50" s="48"/>
      <c r="U50" s="48"/>
    </row>
    <row r="51" spans="1:21" ht="30.75" customHeight="1">
      <c r="A51" s="48"/>
      <c r="B51" s="1237"/>
      <c r="C51" s="1238"/>
      <c r="D51" s="66"/>
      <c r="E51" s="1227" t="s">
        <v>17</v>
      </c>
      <c r="F51" s="1227"/>
      <c r="G51" s="1227"/>
      <c r="H51" s="1227"/>
      <c r="I51" s="1227"/>
      <c r="J51" s="1228"/>
      <c r="K51" s="63">
        <v>0</v>
      </c>
      <c r="L51" s="64">
        <v>0</v>
      </c>
      <c r="M51" s="64">
        <v>0</v>
      </c>
      <c r="N51" s="64">
        <v>1</v>
      </c>
      <c r="O51" s="65">
        <v>0</v>
      </c>
      <c r="P51" s="48"/>
      <c r="Q51" s="48"/>
      <c r="R51" s="48"/>
      <c r="S51" s="48"/>
      <c r="T51" s="48"/>
      <c r="U51" s="48"/>
    </row>
    <row r="52" spans="1:21" ht="30.75" customHeight="1">
      <c r="A52" s="48"/>
      <c r="B52" s="1225" t="s">
        <v>18</v>
      </c>
      <c r="C52" s="1226"/>
      <c r="D52" s="66"/>
      <c r="E52" s="1227" t="s">
        <v>19</v>
      </c>
      <c r="F52" s="1227"/>
      <c r="G52" s="1227"/>
      <c r="H52" s="1227"/>
      <c r="I52" s="1227"/>
      <c r="J52" s="1228"/>
      <c r="K52" s="63">
        <v>982</v>
      </c>
      <c r="L52" s="64">
        <v>1007</v>
      </c>
      <c r="M52" s="64">
        <v>1265</v>
      </c>
      <c r="N52" s="64">
        <v>1229</v>
      </c>
      <c r="O52" s="65">
        <v>1199</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346</v>
      </c>
      <c r="L53" s="69">
        <v>269</v>
      </c>
      <c r="M53" s="69">
        <v>238</v>
      </c>
      <c r="N53" s="69">
        <v>288</v>
      </c>
      <c r="O53" s="70">
        <v>197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WqzKDtvR0r1TV98fvJPCqPr7x0QL1eDU6pgEOMHnt5hoyYa0it+H+pEl5XTHEsVY613OWxK86G7IgvMd9iEpw==" saltValue="2gVyTDvmSXqiSiCTzsv+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1" t="s">
        <v>23</v>
      </c>
      <c r="C41" s="1242"/>
      <c r="D41" s="81"/>
      <c r="E41" s="1247" t="s">
        <v>24</v>
      </c>
      <c r="F41" s="1247"/>
      <c r="G41" s="1247"/>
      <c r="H41" s="1248"/>
      <c r="I41" s="82">
        <v>11699</v>
      </c>
      <c r="J41" s="83">
        <v>11604</v>
      </c>
      <c r="K41" s="83">
        <v>11876</v>
      </c>
      <c r="L41" s="83">
        <v>13555</v>
      </c>
      <c r="M41" s="84">
        <v>14022</v>
      </c>
    </row>
    <row r="42" spans="2:13" ht="27.75" customHeight="1">
      <c r="B42" s="1243"/>
      <c r="C42" s="1244"/>
      <c r="D42" s="85"/>
      <c r="E42" s="1249" t="s">
        <v>25</v>
      </c>
      <c r="F42" s="1249"/>
      <c r="G42" s="1249"/>
      <c r="H42" s="1250"/>
      <c r="I42" s="86" t="s">
        <v>512</v>
      </c>
      <c r="J42" s="87" t="s">
        <v>512</v>
      </c>
      <c r="K42" s="87" t="s">
        <v>512</v>
      </c>
      <c r="L42" s="87" t="s">
        <v>512</v>
      </c>
      <c r="M42" s="88" t="s">
        <v>512</v>
      </c>
    </row>
    <row r="43" spans="2:13" ht="27.75" customHeight="1">
      <c r="B43" s="1243"/>
      <c r="C43" s="1244"/>
      <c r="D43" s="85"/>
      <c r="E43" s="1249" t="s">
        <v>26</v>
      </c>
      <c r="F43" s="1249"/>
      <c r="G43" s="1249"/>
      <c r="H43" s="1250"/>
      <c r="I43" s="86">
        <v>908</v>
      </c>
      <c r="J43" s="87">
        <v>853</v>
      </c>
      <c r="K43" s="87">
        <v>810</v>
      </c>
      <c r="L43" s="87">
        <v>770</v>
      </c>
      <c r="M43" s="88">
        <v>755</v>
      </c>
    </row>
    <row r="44" spans="2:13" ht="27.75" customHeight="1">
      <c r="B44" s="1243"/>
      <c r="C44" s="1244"/>
      <c r="D44" s="85"/>
      <c r="E44" s="1249" t="s">
        <v>27</v>
      </c>
      <c r="F44" s="1249"/>
      <c r="G44" s="1249"/>
      <c r="H44" s="1250"/>
      <c r="I44" s="86">
        <v>410</v>
      </c>
      <c r="J44" s="87">
        <v>358</v>
      </c>
      <c r="K44" s="87">
        <v>301</v>
      </c>
      <c r="L44" s="87">
        <v>236</v>
      </c>
      <c r="M44" s="88">
        <v>199</v>
      </c>
    </row>
    <row r="45" spans="2:13" ht="27.75" customHeight="1">
      <c r="B45" s="1243"/>
      <c r="C45" s="1244"/>
      <c r="D45" s="85"/>
      <c r="E45" s="1249" t="s">
        <v>28</v>
      </c>
      <c r="F45" s="1249"/>
      <c r="G45" s="1249"/>
      <c r="H45" s="1250"/>
      <c r="I45" s="86">
        <v>1768</v>
      </c>
      <c r="J45" s="87">
        <v>1681</v>
      </c>
      <c r="K45" s="87">
        <v>1534</v>
      </c>
      <c r="L45" s="87">
        <v>1514</v>
      </c>
      <c r="M45" s="88">
        <v>1517</v>
      </c>
    </row>
    <row r="46" spans="2:13" ht="27.75" customHeight="1">
      <c r="B46" s="1243"/>
      <c r="C46" s="1244"/>
      <c r="D46" s="89"/>
      <c r="E46" s="1249" t="s">
        <v>29</v>
      </c>
      <c r="F46" s="1249"/>
      <c r="G46" s="1249"/>
      <c r="H46" s="1250"/>
      <c r="I46" s="86" t="s">
        <v>512</v>
      </c>
      <c r="J46" s="87" t="s">
        <v>512</v>
      </c>
      <c r="K46" s="87" t="s">
        <v>512</v>
      </c>
      <c r="L46" s="87" t="s">
        <v>512</v>
      </c>
      <c r="M46" s="88">
        <v>36</v>
      </c>
    </row>
    <row r="47" spans="2:13" ht="27.75" customHeight="1">
      <c r="B47" s="1243"/>
      <c r="C47" s="1244"/>
      <c r="D47" s="90"/>
      <c r="E47" s="1251" t="s">
        <v>30</v>
      </c>
      <c r="F47" s="1252"/>
      <c r="G47" s="1252"/>
      <c r="H47" s="1253"/>
      <c r="I47" s="86" t="s">
        <v>512</v>
      </c>
      <c r="J47" s="87" t="s">
        <v>512</v>
      </c>
      <c r="K47" s="87" t="s">
        <v>512</v>
      </c>
      <c r="L47" s="87" t="s">
        <v>512</v>
      </c>
      <c r="M47" s="88" t="s">
        <v>512</v>
      </c>
    </row>
    <row r="48" spans="2:13" ht="27.75" customHeight="1">
      <c r="B48" s="1243"/>
      <c r="C48" s="1244"/>
      <c r="D48" s="85"/>
      <c r="E48" s="1249" t="s">
        <v>31</v>
      </c>
      <c r="F48" s="1249"/>
      <c r="G48" s="1249"/>
      <c r="H48" s="1250"/>
      <c r="I48" s="86" t="s">
        <v>512</v>
      </c>
      <c r="J48" s="87" t="s">
        <v>512</v>
      </c>
      <c r="K48" s="87" t="s">
        <v>512</v>
      </c>
      <c r="L48" s="87" t="s">
        <v>512</v>
      </c>
      <c r="M48" s="88" t="s">
        <v>512</v>
      </c>
    </row>
    <row r="49" spans="2:13" ht="27.75" customHeight="1">
      <c r="B49" s="1245"/>
      <c r="C49" s="1246"/>
      <c r="D49" s="85"/>
      <c r="E49" s="1249" t="s">
        <v>32</v>
      </c>
      <c r="F49" s="1249"/>
      <c r="G49" s="1249"/>
      <c r="H49" s="1250"/>
      <c r="I49" s="86" t="s">
        <v>512</v>
      </c>
      <c r="J49" s="87" t="s">
        <v>512</v>
      </c>
      <c r="K49" s="87" t="s">
        <v>512</v>
      </c>
      <c r="L49" s="87" t="s">
        <v>512</v>
      </c>
      <c r="M49" s="88" t="s">
        <v>512</v>
      </c>
    </row>
    <row r="50" spans="2:13" ht="27.75" customHeight="1">
      <c r="B50" s="1254" t="s">
        <v>33</v>
      </c>
      <c r="C50" s="1255"/>
      <c r="D50" s="91"/>
      <c r="E50" s="1249" t="s">
        <v>34</v>
      </c>
      <c r="F50" s="1249"/>
      <c r="G50" s="1249"/>
      <c r="H50" s="1250"/>
      <c r="I50" s="86">
        <v>3629</v>
      </c>
      <c r="J50" s="87">
        <v>4061</v>
      </c>
      <c r="K50" s="87">
        <v>4633</v>
      </c>
      <c r="L50" s="87">
        <v>5003</v>
      </c>
      <c r="M50" s="88">
        <v>4392</v>
      </c>
    </row>
    <row r="51" spans="2:13" ht="27.75" customHeight="1">
      <c r="B51" s="1243"/>
      <c r="C51" s="1244"/>
      <c r="D51" s="85"/>
      <c r="E51" s="1249" t="s">
        <v>35</v>
      </c>
      <c r="F51" s="1249"/>
      <c r="G51" s="1249"/>
      <c r="H51" s="1250"/>
      <c r="I51" s="86">
        <v>215</v>
      </c>
      <c r="J51" s="87">
        <v>208</v>
      </c>
      <c r="K51" s="87">
        <v>182</v>
      </c>
      <c r="L51" s="87">
        <v>148</v>
      </c>
      <c r="M51" s="88">
        <v>116</v>
      </c>
    </row>
    <row r="52" spans="2:13" ht="27.75" customHeight="1">
      <c r="B52" s="1245"/>
      <c r="C52" s="1246"/>
      <c r="D52" s="85"/>
      <c r="E52" s="1249" t="s">
        <v>36</v>
      </c>
      <c r="F52" s="1249"/>
      <c r="G52" s="1249"/>
      <c r="H52" s="1250"/>
      <c r="I52" s="86">
        <v>10157</v>
      </c>
      <c r="J52" s="87">
        <v>10364</v>
      </c>
      <c r="K52" s="87">
        <v>10400</v>
      </c>
      <c r="L52" s="87">
        <v>11548</v>
      </c>
      <c r="M52" s="88">
        <v>12448</v>
      </c>
    </row>
    <row r="53" spans="2:13" ht="27.75" customHeight="1" thickBot="1">
      <c r="B53" s="1256" t="s">
        <v>37</v>
      </c>
      <c r="C53" s="1257"/>
      <c r="D53" s="92"/>
      <c r="E53" s="1258" t="s">
        <v>38</v>
      </c>
      <c r="F53" s="1258"/>
      <c r="G53" s="1258"/>
      <c r="H53" s="1259"/>
      <c r="I53" s="93">
        <v>783</v>
      </c>
      <c r="J53" s="94">
        <v>-138</v>
      </c>
      <c r="K53" s="94">
        <v>-695</v>
      </c>
      <c r="L53" s="94">
        <v>-625</v>
      </c>
      <c r="M53" s="95">
        <v>-428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2DQCRZg7kf4qmwqmUr8LBeksdH3T6yHebpfugpKxthFt0fqPYjbx6sQ1wj9toYpFAbxZ33yk7Rm+q0CfPBDbw==" saltValue="AQqPwPDzY5GmbftlLnd8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8" t="s">
        <v>41</v>
      </c>
      <c r="D55" s="1268"/>
      <c r="E55" s="1269"/>
      <c r="F55" s="107">
        <v>1093</v>
      </c>
      <c r="G55" s="107">
        <v>1295</v>
      </c>
      <c r="H55" s="108">
        <v>847</v>
      </c>
    </row>
    <row r="56" spans="2:8" ht="52.5" customHeight="1">
      <c r="B56" s="109"/>
      <c r="C56" s="1270" t="s">
        <v>42</v>
      </c>
      <c r="D56" s="1270"/>
      <c r="E56" s="1271"/>
      <c r="F56" s="110">
        <v>1112</v>
      </c>
      <c r="G56" s="110">
        <v>1116</v>
      </c>
      <c r="H56" s="111">
        <v>690</v>
      </c>
    </row>
    <row r="57" spans="2:8" ht="53.25" customHeight="1">
      <c r="B57" s="109"/>
      <c r="C57" s="1272" t="s">
        <v>43</v>
      </c>
      <c r="D57" s="1272"/>
      <c r="E57" s="1273"/>
      <c r="F57" s="112">
        <v>3322</v>
      </c>
      <c r="G57" s="112">
        <v>3457</v>
      </c>
      <c r="H57" s="113">
        <v>3677</v>
      </c>
    </row>
    <row r="58" spans="2:8" ht="45.75" customHeight="1">
      <c r="B58" s="114"/>
      <c r="C58" s="1260" t="s">
        <v>577</v>
      </c>
      <c r="D58" s="1261"/>
      <c r="E58" s="1262"/>
      <c r="F58" s="115">
        <v>1138</v>
      </c>
      <c r="G58" s="115">
        <v>1141</v>
      </c>
      <c r="H58" s="116">
        <v>1146</v>
      </c>
    </row>
    <row r="59" spans="2:8" ht="45.75" customHeight="1">
      <c r="B59" s="114"/>
      <c r="C59" s="1260" t="s">
        <v>578</v>
      </c>
      <c r="D59" s="1261"/>
      <c r="E59" s="1262"/>
      <c r="F59" s="115">
        <v>861</v>
      </c>
      <c r="G59" s="115">
        <v>857</v>
      </c>
      <c r="H59" s="116">
        <v>863</v>
      </c>
    </row>
    <row r="60" spans="2:8" ht="45.75" customHeight="1">
      <c r="B60" s="114"/>
      <c r="C60" s="1260" t="s">
        <v>579</v>
      </c>
      <c r="D60" s="1261"/>
      <c r="E60" s="1262"/>
      <c r="F60" s="115">
        <v>478</v>
      </c>
      <c r="G60" s="115">
        <v>632</v>
      </c>
      <c r="H60" s="116">
        <v>752</v>
      </c>
    </row>
    <row r="61" spans="2:8" ht="45.75" customHeight="1">
      <c r="B61" s="114"/>
      <c r="C61" s="1260" t="s">
        <v>580</v>
      </c>
      <c r="D61" s="1261"/>
      <c r="E61" s="1262"/>
      <c r="F61" s="115">
        <v>342</v>
      </c>
      <c r="G61" s="115">
        <v>341</v>
      </c>
      <c r="H61" s="116">
        <v>341</v>
      </c>
    </row>
    <row r="62" spans="2:8" ht="45.75" customHeight="1" thickBot="1">
      <c r="B62" s="117"/>
      <c r="C62" s="1263" t="s">
        <v>581</v>
      </c>
      <c r="D62" s="1264"/>
      <c r="E62" s="1265"/>
      <c r="F62" s="118">
        <v>212</v>
      </c>
      <c r="G62" s="118">
        <v>218</v>
      </c>
      <c r="H62" s="119">
        <v>224</v>
      </c>
    </row>
    <row r="63" spans="2:8" ht="52.5" customHeight="1" thickBot="1">
      <c r="B63" s="120"/>
      <c r="C63" s="1266" t="s">
        <v>44</v>
      </c>
      <c r="D63" s="1266"/>
      <c r="E63" s="1267"/>
      <c r="F63" s="121">
        <v>5527</v>
      </c>
      <c r="G63" s="121">
        <v>5868</v>
      </c>
      <c r="H63" s="122">
        <v>5214</v>
      </c>
    </row>
    <row r="64" spans="2:8" ht="15" customHeight="1"/>
    <row r="65" ht="0" hidden="1" customHeight="1"/>
    <row r="66" ht="0" hidden="1" customHeight="1"/>
  </sheetData>
  <sheetProtection algorithmName="SHA-512" hashValue="EmHtEAVyRJRSC7uNWH1kULL7YthA4/Wf/0F68VGbyqd2ZCDEZBGNDVfztQD8lUmgHgrOu8Lo5eRgQDtdLbY8dQ==" saltValue="DWWAyBdzZORl4IOih9hD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c r="DD19" s="367"/>
      <c r="DE19" s="367"/>
    </row>
    <row r="20" spans="1:351" ht="13.5">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ht="13.5">
      <c r="B23" s="374"/>
    </row>
    <row r="24" spans="1:351" ht="13.5">
      <c r="B24" s="374"/>
    </row>
    <row r="25" spans="1:351" ht="13.5">
      <c r="B25" s="374"/>
    </row>
    <row r="26" spans="1:351" ht="13.5">
      <c r="B26" s="374"/>
    </row>
    <row r="27" spans="1:351" ht="13.5">
      <c r="B27" s="374"/>
    </row>
    <row r="28" spans="1:351" ht="13.5">
      <c r="B28" s="374"/>
    </row>
    <row r="29" spans="1:351" ht="13.5">
      <c r="B29" s="374"/>
    </row>
    <row r="30" spans="1:351" ht="13.5">
      <c r="B30" s="374"/>
    </row>
    <row r="31" spans="1:351" ht="13.5">
      <c r="B31" s="374"/>
    </row>
    <row r="32" spans="1:351" ht="13.5">
      <c r="B32" s="374"/>
    </row>
    <row r="33" spans="2:109" ht="13.5">
      <c r="B33" s="374"/>
    </row>
    <row r="34" spans="2:109" ht="13.5">
      <c r="B34" s="374"/>
    </row>
    <row r="35" spans="2:109" ht="13.5">
      <c r="B35" s="374"/>
    </row>
    <row r="36" spans="2:109" ht="13.5">
      <c r="B36" s="374"/>
    </row>
    <row r="37" spans="2:109" ht="13.5">
      <c r="B37" s="374"/>
    </row>
    <row r="38" spans="2:109" ht="13.5">
      <c r="B38" s="374"/>
    </row>
    <row r="39" spans="2:109" ht="13.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611</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c r="B49" s="374"/>
      <c r="AN49" s="367" t="s">
        <v>603</v>
      </c>
    </row>
    <row r="50" spans="1:109" ht="13.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555</v>
      </c>
      <c r="BQ50" s="1279"/>
      <c r="BR50" s="1279"/>
      <c r="BS50" s="1279"/>
      <c r="BT50" s="1279"/>
      <c r="BU50" s="1279"/>
      <c r="BV50" s="1279"/>
      <c r="BW50" s="1279"/>
      <c r="BX50" s="1279" t="s">
        <v>556</v>
      </c>
      <c r="BY50" s="1279"/>
      <c r="BZ50" s="1279"/>
      <c r="CA50" s="1279"/>
      <c r="CB50" s="1279"/>
      <c r="CC50" s="1279"/>
      <c r="CD50" s="1279"/>
      <c r="CE50" s="1279"/>
      <c r="CF50" s="1279" t="s">
        <v>557</v>
      </c>
      <c r="CG50" s="1279"/>
      <c r="CH50" s="1279"/>
      <c r="CI50" s="1279"/>
      <c r="CJ50" s="1279"/>
      <c r="CK50" s="1279"/>
      <c r="CL50" s="1279"/>
      <c r="CM50" s="1279"/>
      <c r="CN50" s="1279" t="s">
        <v>558</v>
      </c>
      <c r="CO50" s="1279"/>
      <c r="CP50" s="1279"/>
      <c r="CQ50" s="1279"/>
      <c r="CR50" s="1279"/>
      <c r="CS50" s="1279"/>
      <c r="CT50" s="1279"/>
      <c r="CU50" s="1279"/>
      <c r="CV50" s="1279" t="s">
        <v>559</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604</v>
      </c>
      <c r="AO51" s="1277"/>
      <c r="AP51" s="1277"/>
      <c r="AQ51" s="1277"/>
      <c r="AR51" s="1277"/>
      <c r="AS51" s="1277"/>
      <c r="AT51" s="1277"/>
      <c r="AU51" s="1277"/>
      <c r="AV51" s="1277"/>
      <c r="AW51" s="1277"/>
      <c r="AX51" s="1277"/>
      <c r="AY51" s="1277"/>
      <c r="AZ51" s="1277"/>
      <c r="BA51" s="1277"/>
      <c r="BB51" s="1277" t="s">
        <v>605</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ht="13.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606</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54.4</v>
      </c>
      <c r="CG53" s="1274"/>
      <c r="CH53" s="1274"/>
      <c r="CI53" s="1274"/>
      <c r="CJ53" s="1274"/>
      <c r="CK53" s="1274"/>
      <c r="CL53" s="1274"/>
      <c r="CM53" s="1274"/>
      <c r="CN53" s="1274">
        <v>57.1</v>
      </c>
      <c r="CO53" s="1274"/>
      <c r="CP53" s="1274"/>
      <c r="CQ53" s="1274"/>
      <c r="CR53" s="1274"/>
      <c r="CS53" s="1274"/>
      <c r="CT53" s="1274"/>
      <c r="CU53" s="1274"/>
      <c r="CV53" s="1274">
        <v>53.8</v>
      </c>
      <c r="CW53" s="1274"/>
      <c r="CX53" s="1274"/>
      <c r="CY53" s="1274"/>
      <c r="CZ53" s="1274"/>
      <c r="DA53" s="1274"/>
      <c r="DB53" s="1274"/>
      <c r="DC53" s="1274"/>
    </row>
    <row r="54" spans="1:109" ht="13.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5">
      <c r="A55" s="382"/>
      <c r="B55" s="374"/>
      <c r="G55" s="1280"/>
      <c r="H55" s="1280"/>
      <c r="I55" s="1280"/>
      <c r="J55" s="1280"/>
      <c r="K55" s="1281"/>
      <c r="L55" s="1281"/>
      <c r="M55" s="1281"/>
      <c r="N55" s="1281"/>
      <c r="AN55" s="1279" t="s">
        <v>607</v>
      </c>
      <c r="AO55" s="1279"/>
      <c r="AP55" s="1279"/>
      <c r="AQ55" s="1279"/>
      <c r="AR55" s="1279"/>
      <c r="AS55" s="1279"/>
      <c r="AT55" s="1279"/>
      <c r="AU55" s="1279"/>
      <c r="AV55" s="1279"/>
      <c r="AW55" s="1279"/>
      <c r="AX55" s="1279"/>
      <c r="AY55" s="1279"/>
      <c r="AZ55" s="1279"/>
      <c r="BA55" s="1279"/>
      <c r="BB55" s="1277" t="s">
        <v>605</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58.9</v>
      </c>
      <c r="CG55" s="1274"/>
      <c r="CH55" s="1274"/>
      <c r="CI55" s="1274"/>
      <c r="CJ55" s="1274"/>
      <c r="CK55" s="1274"/>
      <c r="CL55" s="1274"/>
      <c r="CM55" s="1274"/>
      <c r="CN55" s="1274">
        <v>51.4</v>
      </c>
      <c r="CO55" s="1274"/>
      <c r="CP55" s="1274"/>
      <c r="CQ55" s="1274"/>
      <c r="CR55" s="1274"/>
      <c r="CS55" s="1274"/>
      <c r="CT55" s="1274"/>
      <c r="CU55" s="1274"/>
      <c r="CV55" s="1274">
        <v>46.8</v>
      </c>
      <c r="CW55" s="1274"/>
      <c r="CX55" s="1274"/>
      <c r="CY55" s="1274"/>
      <c r="CZ55" s="1274"/>
      <c r="DA55" s="1274"/>
      <c r="DB55" s="1274"/>
      <c r="DC55" s="1274"/>
    </row>
    <row r="56" spans="1:109" ht="13.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ht="13.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606</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55.6</v>
      </c>
      <c r="CG57" s="1274"/>
      <c r="CH57" s="1274"/>
      <c r="CI57" s="1274"/>
      <c r="CJ57" s="1274"/>
      <c r="CK57" s="1274"/>
      <c r="CL57" s="1274"/>
      <c r="CM57" s="1274"/>
      <c r="CN57" s="1274">
        <v>59.8</v>
      </c>
      <c r="CO57" s="1274"/>
      <c r="CP57" s="1274"/>
      <c r="CQ57" s="1274"/>
      <c r="CR57" s="1274"/>
      <c r="CS57" s="1274"/>
      <c r="CT57" s="1274"/>
      <c r="CU57" s="1274"/>
      <c r="CV57" s="1274">
        <v>60.5</v>
      </c>
      <c r="CW57" s="1274"/>
      <c r="CX57" s="1274"/>
      <c r="CY57" s="1274"/>
      <c r="CZ57" s="1274"/>
      <c r="DA57" s="1274"/>
      <c r="DB57" s="1274"/>
      <c r="DC57" s="1274"/>
      <c r="DD57" s="387"/>
      <c r="DE57" s="386"/>
    </row>
    <row r="58" spans="1:109" s="382" customFormat="1" ht="13.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ht="13.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ht="13.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 r="B65" s="374"/>
      <c r="AN65" s="1287" t="s">
        <v>609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5">
      <c r="B71" s="374"/>
      <c r="G71" s="399"/>
      <c r="I71" s="400"/>
      <c r="J71" s="397"/>
      <c r="K71" s="397"/>
      <c r="L71" s="398"/>
      <c r="M71" s="397"/>
      <c r="N71" s="398"/>
      <c r="AM71" s="399"/>
      <c r="AN71" s="367" t="s">
        <v>603</v>
      </c>
    </row>
    <row r="72" spans="2:107" ht="13.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555</v>
      </c>
      <c r="BQ72" s="1279"/>
      <c r="BR72" s="1279"/>
      <c r="BS72" s="1279"/>
      <c r="BT72" s="1279"/>
      <c r="BU72" s="1279"/>
      <c r="BV72" s="1279"/>
      <c r="BW72" s="1279"/>
      <c r="BX72" s="1279" t="s">
        <v>556</v>
      </c>
      <c r="BY72" s="1279"/>
      <c r="BZ72" s="1279"/>
      <c r="CA72" s="1279"/>
      <c r="CB72" s="1279"/>
      <c r="CC72" s="1279"/>
      <c r="CD72" s="1279"/>
      <c r="CE72" s="1279"/>
      <c r="CF72" s="1279" t="s">
        <v>557</v>
      </c>
      <c r="CG72" s="1279"/>
      <c r="CH72" s="1279"/>
      <c r="CI72" s="1279"/>
      <c r="CJ72" s="1279"/>
      <c r="CK72" s="1279"/>
      <c r="CL72" s="1279"/>
      <c r="CM72" s="1279"/>
      <c r="CN72" s="1279" t="s">
        <v>558</v>
      </c>
      <c r="CO72" s="1279"/>
      <c r="CP72" s="1279"/>
      <c r="CQ72" s="1279"/>
      <c r="CR72" s="1279"/>
      <c r="CS72" s="1279"/>
      <c r="CT72" s="1279"/>
      <c r="CU72" s="1279"/>
      <c r="CV72" s="1279" t="s">
        <v>559</v>
      </c>
      <c r="CW72" s="1279"/>
      <c r="CX72" s="1279"/>
      <c r="CY72" s="1279"/>
      <c r="CZ72" s="1279"/>
      <c r="DA72" s="1279"/>
      <c r="DB72" s="1279"/>
      <c r="DC72" s="1279"/>
    </row>
    <row r="73" spans="2:107" ht="13.5">
      <c r="B73" s="374"/>
      <c r="G73" s="1282"/>
      <c r="H73" s="1282"/>
      <c r="I73" s="1282"/>
      <c r="J73" s="1282"/>
      <c r="K73" s="1278"/>
      <c r="L73" s="1278"/>
      <c r="M73" s="1278"/>
      <c r="N73" s="1278"/>
      <c r="AM73" s="383"/>
      <c r="AN73" s="1277" t="s">
        <v>604</v>
      </c>
      <c r="AO73" s="1277"/>
      <c r="AP73" s="1277"/>
      <c r="AQ73" s="1277"/>
      <c r="AR73" s="1277"/>
      <c r="AS73" s="1277"/>
      <c r="AT73" s="1277"/>
      <c r="AU73" s="1277"/>
      <c r="AV73" s="1277"/>
      <c r="AW73" s="1277"/>
      <c r="AX73" s="1277"/>
      <c r="AY73" s="1277"/>
      <c r="AZ73" s="1277"/>
      <c r="BA73" s="1277"/>
      <c r="BB73" s="1277" t="s">
        <v>605</v>
      </c>
      <c r="BC73" s="1277"/>
      <c r="BD73" s="1277"/>
      <c r="BE73" s="1277"/>
      <c r="BF73" s="1277"/>
      <c r="BG73" s="1277"/>
      <c r="BH73" s="1277"/>
      <c r="BI73" s="1277"/>
      <c r="BJ73" s="1277"/>
      <c r="BK73" s="1277"/>
      <c r="BL73" s="1277"/>
      <c r="BM73" s="1277"/>
      <c r="BN73" s="1277"/>
      <c r="BO73" s="1277"/>
      <c r="BP73" s="1274">
        <v>19.2</v>
      </c>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ht="13.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610</v>
      </c>
      <c r="BC75" s="1277"/>
      <c r="BD75" s="1277"/>
      <c r="BE75" s="1277"/>
      <c r="BF75" s="1277"/>
      <c r="BG75" s="1277"/>
      <c r="BH75" s="1277"/>
      <c r="BI75" s="1277"/>
      <c r="BJ75" s="1277"/>
      <c r="BK75" s="1277"/>
      <c r="BL75" s="1277"/>
      <c r="BM75" s="1277"/>
      <c r="BN75" s="1277"/>
      <c r="BO75" s="1277"/>
      <c r="BP75" s="1274">
        <v>10.1</v>
      </c>
      <c r="BQ75" s="1274"/>
      <c r="BR75" s="1274"/>
      <c r="BS75" s="1274"/>
      <c r="BT75" s="1274"/>
      <c r="BU75" s="1274"/>
      <c r="BV75" s="1274"/>
      <c r="BW75" s="1274"/>
      <c r="BX75" s="1274">
        <v>8.4</v>
      </c>
      <c r="BY75" s="1274"/>
      <c r="BZ75" s="1274"/>
      <c r="CA75" s="1274"/>
      <c r="CB75" s="1274"/>
      <c r="CC75" s="1274"/>
      <c r="CD75" s="1274"/>
      <c r="CE75" s="1274"/>
      <c r="CF75" s="1274">
        <v>7</v>
      </c>
      <c r="CG75" s="1274"/>
      <c r="CH75" s="1274"/>
      <c r="CI75" s="1274"/>
      <c r="CJ75" s="1274"/>
      <c r="CK75" s="1274"/>
      <c r="CL75" s="1274"/>
      <c r="CM75" s="1274"/>
      <c r="CN75" s="1274">
        <v>6.5</v>
      </c>
      <c r="CO75" s="1274"/>
      <c r="CP75" s="1274"/>
      <c r="CQ75" s="1274"/>
      <c r="CR75" s="1274"/>
      <c r="CS75" s="1274"/>
      <c r="CT75" s="1274"/>
      <c r="CU75" s="1274"/>
      <c r="CV75" s="1274">
        <v>6.5</v>
      </c>
      <c r="CW75" s="1274"/>
      <c r="CX75" s="1274"/>
      <c r="CY75" s="1274"/>
      <c r="CZ75" s="1274"/>
      <c r="DA75" s="1274"/>
      <c r="DB75" s="1274"/>
      <c r="DC75" s="1274"/>
    </row>
    <row r="76" spans="2:107" ht="13.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5">
      <c r="B77" s="374"/>
      <c r="G77" s="1280"/>
      <c r="H77" s="1280"/>
      <c r="I77" s="1280"/>
      <c r="J77" s="1280"/>
      <c r="K77" s="1278"/>
      <c r="L77" s="1278"/>
      <c r="M77" s="1278"/>
      <c r="N77" s="1278"/>
      <c r="AN77" s="1279" t="s">
        <v>607</v>
      </c>
      <c r="AO77" s="1279"/>
      <c r="AP77" s="1279"/>
      <c r="AQ77" s="1279"/>
      <c r="AR77" s="1279"/>
      <c r="AS77" s="1279"/>
      <c r="AT77" s="1279"/>
      <c r="AU77" s="1279"/>
      <c r="AV77" s="1279"/>
      <c r="AW77" s="1279"/>
      <c r="AX77" s="1279"/>
      <c r="AY77" s="1279"/>
      <c r="AZ77" s="1279"/>
      <c r="BA77" s="1279"/>
      <c r="BB77" s="1277" t="s">
        <v>605</v>
      </c>
      <c r="BC77" s="1277"/>
      <c r="BD77" s="1277"/>
      <c r="BE77" s="1277"/>
      <c r="BF77" s="1277"/>
      <c r="BG77" s="1277"/>
      <c r="BH77" s="1277"/>
      <c r="BI77" s="1277"/>
      <c r="BJ77" s="1277"/>
      <c r="BK77" s="1277"/>
      <c r="BL77" s="1277"/>
      <c r="BM77" s="1277"/>
      <c r="BN77" s="1277"/>
      <c r="BO77" s="1277"/>
      <c r="BP77" s="1274">
        <v>55.2</v>
      </c>
      <c r="BQ77" s="1274"/>
      <c r="BR77" s="1274"/>
      <c r="BS77" s="1274"/>
      <c r="BT77" s="1274"/>
      <c r="BU77" s="1274"/>
      <c r="BV77" s="1274"/>
      <c r="BW77" s="1274"/>
      <c r="BX77" s="1274">
        <v>54</v>
      </c>
      <c r="BY77" s="1274"/>
      <c r="BZ77" s="1274"/>
      <c r="CA77" s="1274"/>
      <c r="CB77" s="1274"/>
      <c r="CC77" s="1274"/>
      <c r="CD77" s="1274"/>
      <c r="CE77" s="1274"/>
      <c r="CF77" s="1274">
        <v>58.9</v>
      </c>
      <c r="CG77" s="1274"/>
      <c r="CH77" s="1274"/>
      <c r="CI77" s="1274"/>
      <c r="CJ77" s="1274"/>
      <c r="CK77" s="1274"/>
      <c r="CL77" s="1274"/>
      <c r="CM77" s="1274"/>
      <c r="CN77" s="1274">
        <v>51.4</v>
      </c>
      <c r="CO77" s="1274"/>
      <c r="CP77" s="1274"/>
      <c r="CQ77" s="1274"/>
      <c r="CR77" s="1274"/>
      <c r="CS77" s="1274"/>
      <c r="CT77" s="1274"/>
      <c r="CU77" s="1274"/>
      <c r="CV77" s="1274">
        <v>46.8</v>
      </c>
      <c r="CW77" s="1274"/>
      <c r="CX77" s="1274"/>
      <c r="CY77" s="1274"/>
      <c r="CZ77" s="1274"/>
      <c r="DA77" s="1274"/>
      <c r="DB77" s="1274"/>
      <c r="DC77" s="1274"/>
    </row>
    <row r="78" spans="2:107" ht="13.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610</v>
      </c>
      <c r="BC79" s="1277"/>
      <c r="BD79" s="1277"/>
      <c r="BE79" s="1277"/>
      <c r="BF79" s="1277"/>
      <c r="BG79" s="1277"/>
      <c r="BH79" s="1277"/>
      <c r="BI79" s="1277"/>
      <c r="BJ79" s="1277"/>
      <c r="BK79" s="1277"/>
      <c r="BL79" s="1277"/>
      <c r="BM79" s="1277"/>
      <c r="BN79" s="1277"/>
      <c r="BO79" s="1277"/>
      <c r="BP79" s="1274">
        <v>12.5</v>
      </c>
      <c r="BQ79" s="1274"/>
      <c r="BR79" s="1274"/>
      <c r="BS79" s="1274"/>
      <c r="BT79" s="1274"/>
      <c r="BU79" s="1274"/>
      <c r="BV79" s="1274"/>
      <c r="BW79" s="1274"/>
      <c r="BX79" s="1274">
        <v>11.5</v>
      </c>
      <c r="BY79" s="1274"/>
      <c r="BZ79" s="1274"/>
      <c r="CA79" s="1274"/>
      <c r="CB79" s="1274"/>
      <c r="CC79" s="1274"/>
      <c r="CD79" s="1274"/>
      <c r="CE79" s="1274"/>
      <c r="CF79" s="1274">
        <v>10.8</v>
      </c>
      <c r="CG79" s="1274"/>
      <c r="CH79" s="1274"/>
      <c r="CI79" s="1274"/>
      <c r="CJ79" s="1274"/>
      <c r="CK79" s="1274"/>
      <c r="CL79" s="1274"/>
      <c r="CM79" s="1274"/>
      <c r="CN79" s="1274">
        <v>10.199999999999999</v>
      </c>
      <c r="CO79" s="1274"/>
      <c r="CP79" s="1274"/>
      <c r="CQ79" s="1274"/>
      <c r="CR79" s="1274"/>
      <c r="CS79" s="1274"/>
      <c r="CT79" s="1274"/>
      <c r="CU79" s="1274"/>
      <c r="CV79" s="1274">
        <v>9.9</v>
      </c>
      <c r="CW79" s="1274"/>
      <c r="CX79" s="1274"/>
      <c r="CY79" s="1274"/>
      <c r="CZ79" s="1274"/>
      <c r="DA79" s="1274"/>
      <c r="DB79" s="1274"/>
      <c r="DC79" s="1274"/>
    </row>
    <row r="80" spans="2:107" ht="13.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5">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c r="DD84" s="367"/>
      <c r="DE84" s="367"/>
    </row>
    <row r="85" spans="2:109" ht="13.5">
      <c r="DD85" s="367"/>
      <c r="DE85" s="367"/>
    </row>
    <row r="86" spans="2:109" ht="13.5" hidden="1">
      <c r="DD86" s="367"/>
      <c r="DE86" s="367"/>
    </row>
    <row r="87" spans="2:109" ht="13.5" hidden="1">
      <c r="K87" s="402"/>
      <c r="AQ87" s="402"/>
      <c r="BC87" s="402"/>
      <c r="BO87" s="402"/>
      <c r="CA87" s="402"/>
      <c r="CM87" s="402"/>
      <c r="CY87" s="402"/>
      <c r="DD87" s="367"/>
      <c r="DE87" s="367"/>
    </row>
    <row r="88" spans="2:109" ht="13.5" hidden="1">
      <c r="DD88" s="367"/>
      <c r="DE88" s="367"/>
    </row>
    <row r="89" spans="2:109" ht="13.5" hidden="1">
      <c r="DD89" s="367"/>
      <c r="DE89" s="367"/>
    </row>
    <row r="90" spans="2:109" ht="13.5" hidden="1">
      <c r="DD90" s="367"/>
      <c r="DE90" s="367"/>
    </row>
    <row r="91" spans="2:109" ht="13.5"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5fknm2kimqNSuiwLtYhG+A9dF59ZHdU6sy0JJedZNdg1W4amgfwjCXEFkXUQqoyjWIU1jfNx2T4Mj2Z/MTF9A==" saltValue="VJAldhN+ny5nnTzY2Xzd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dL/uGTCT53TQuoONk/A/e9gWJHMHJqkneFWAQDE+RtOVCkZHmIMbZy23q9hUrcLH3LyTK61rdg67+AKrkXefw==" saltValue="d6Fj7A1bQJ9V7+qip3bW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gVQQl3ZL7+2f2xSmJwWl0SI6ghvkWYvfJrYvP3UeFZJ4fxPyIDW7HnqoTvG5qKSq7h3zeRqnbtkzmBx05crgg==" saltValue="A6S1yIuFWwIgAbYGTK3b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248819</v>
      </c>
      <c r="E3" s="141"/>
      <c r="F3" s="142">
        <v>136577</v>
      </c>
      <c r="G3" s="143"/>
      <c r="H3" s="144"/>
    </row>
    <row r="4" spans="1:8">
      <c r="A4" s="145"/>
      <c r="B4" s="146"/>
      <c r="C4" s="147"/>
      <c r="D4" s="148">
        <v>115744</v>
      </c>
      <c r="E4" s="149"/>
      <c r="F4" s="150">
        <v>59645</v>
      </c>
      <c r="G4" s="151"/>
      <c r="H4" s="152"/>
    </row>
    <row r="5" spans="1:8">
      <c r="A5" s="133" t="s">
        <v>547</v>
      </c>
      <c r="B5" s="138"/>
      <c r="C5" s="139"/>
      <c r="D5" s="140">
        <v>154688</v>
      </c>
      <c r="E5" s="141"/>
      <c r="F5" s="142">
        <v>132212</v>
      </c>
      <c r="G5" s="143"/>
      <c r="H5" s="144"/>
    </row>
    <row r="6" spans="1:8">
      <c r="A6" s="145"/>
      <c r="B6" s="146"/>
      <c r="C6" s="147"/>
      <c r="D6" s="148">
        <v>75663</v>
      </c>
      <c r="E6" s="149"/>
      <c r="F6" s="150">
        <v>67114</v>
      </c>
      <c r="G6" s="151"/>
      <c r="H6" s="152"/>
    </row>
    <row r="7" spans="1:8">
      <c r="A7" s="133" t="s">
        <v>548</v>
      </c>
      <c r="B7" s="138"/>
      <c r="C7" s="139"/>
      <c r="D7" s="140">
        <v>158168</v>
      </c>
      <c r="E7" s="141"/>
      <c r="F7" s="142">
        <v>93741</v>
      </c>
      <c r="G7" s="143"/>
      <c r="H7" s="144"/>
    </row>
    <row r="8" spans="1:8">
      <c r="A8" s="145"/>
      <c r="B8" s="146"/>
      <c r="C8" s="147"/>
      <c r="D8" s="148">
        <v>94926</v>
      </c>
      <c r="E8" s="149"/>
      <c r="F8" s="150">
        <v>46285</v>
      </c>
      <c r="G8" s="151"/>
      <c r="H8" s="152"/>
    </row>
    <row r="9" spans="1:8">
      <c r="A9" s="133" t="s">
        <v>549</v>
      </c>
      <c r="B9" s="138"/>
      <c r="C9" s="139"/>
      <c r="D9" s="140">
        <v>333175</v>
      </c>
      <c r="E9" s="141"/>
      <c r="F9" s="142">
        <v>107537</v>
      </c>
      <c r="G9" s="143"/>
      <c r="H9" s="144"/>
    </row>
    <row r="10" spans="1:8">
      <c r="A10" s="145"/>
      <c r="B10" s="146"/>
      <c r="C10" s="147"/>
      <c r="D10" s="148">
        <v>211677</v>
      </c>
      <c r="E10" s="149"/>
      <c r="F10" s="150">
        <v>57923</v>
      </c>
      <c r="G10" s="151"/>
      <c r="H10" s="152"/>
    </row>
    <row r="11" spans="1:8">
      <c r="A11" s="133" t="s">
        <v>550</v>
      </c>
      <c r="B11" s="138"/>
      <c r="C11" s="139"/>
      <c r="D11" s="140">
        <v>354032</v>
      </c>
      <c r="E11" s="141"/>
      <c r="F11" s="142">
        <v>113913</v>
      </c>
      <c r="G11" s="143"/>
      <c r="H11" s="144"/>
    </row>
    <row r="12" spans="1:8">
      <c r="A12" s="145"/>
      <c r="B12" s="146"/>
      <c r="C12" s="153"/>
      <c r="D12" s="148">
        <v>224240</v>
      </c>
      <c r="E12" s="149"/>
      <c r="F12" s="150">
        <v>53160</v>
      </c>
      <c r="G12" s="151"/>
      <c r="H12" s="152"/>
    </row>
    <row r="13" spans="1:8">
      <c r="A13" s="133"/>
      <c r="B13" s="138"/>
      <c r="C13" s="154"/>
      <c r="D13" s="155">
        <v>249776</v>
      </c>
      <c r="E13" s="156"/>
      <c r="F13" s="157">
        <v>116796</v>
      </c>
      <c r="G13" s="158"/>
      <c r="H13" s="144"/>
    </row>
    <row r="14" spans="1:8">
      <c r="A14" s="145"/>
      <c r="B14" s="146"/>
      <c r="C14" s="147"/>
      <c r="D14" s="148">
        <v>144450</v>
      </c>
      <c r="E14" s="149"/>
      <c r="F14" s="150">
        <v>56825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5.77</v>
      </c>
      <c r="C19" s="159">
        <f>ROUND(VALUE(SUBSTITUTE(実質収支比率等に係る経年分析!G$48,"▲","-")),2)</f>
        <v>7.31</v>
      </c>
      <c r="D19" s="159">
        <f>ROUND(VALUE(SUBSTITUTE(実質収支比率等に係る経年分析!H$48,"▲","-")),2)</f>
        <v>5.61</v>
      </c>
      <c r="E19" s="159">
        <f>ROUND(VALUE(SUBSTITUTE(実質収支比率等に係る経年分析!I$48,"▲","-")),2)</f>
        <v>2.8</v>
      </c>
      <c r="F19" s="159">
        <f>ROUND(VALUE(SUBSTITUTE(実質収支比率等に係る経年分析!J$48,"▲","-")),2)</f>
        <v>2.2200000000000002</v>
      </c>
    </row>
    <row r="20" spans="1:11">
      <c r="A20" s="159" t="s">
        <v>48</v>
      </c>
      <c r="B20" s="159">
        <f>ROUND(VALUE(SUBSTITUTE(実質収支比率等に係る経年分析!F$47,"▲","-")),2)</f>
        <v>22.14</v>
      </c>
      <c r="C20" s="159">
        <f>ROUND(VALUE(SUBSTITUTE(実質収支比率等に係る経年分析!G$47,"▲","-")),2)</f>
        <v>17.96</v>
      </c>
      <c r="D20" s="159">
        <f>ROUND(VALUE(SUBSTITUTE(実質収支比率等に係る経年分析!H$47,"▲","-")),2)</f>
        <v>20.52</v>
      </c>
      <c r="E20" s="159">
        <f>ROUND(VALUE(SUBSTITUTE(実質収支比率等に係る経年分析!I$47,"▲","-")),2)</f>
        <v>25.34</v>
      </c>
      <c r="F20" s="159">
        <f>ROUND(VALUE(SUBSTITUTE(実質収支比率等に係る経年分析!J$47,"▲","-")),2)</f>
        <v>16.7</v>
      </c>
    </row>
    <row r="21" spans="1:11">
      <c r="A21" s="159" t="s">
        <v>49</v>
      </c>
      <c r="B21" s="159">
        <f>IF(ISNUMBER(VALUE(SUBSTITUTE(実質収支比率等に係る経年分析!F$49,"▲","-"))),ROUND(VALUE(SUBSTITUTE(実質収支比率等に係る経年分析!F$49,"▲","-")),2),NA())</f>
        <v>3.99</v>
      </c>
      <c r="C21" s="159">
        <f>IF(ISNUMBER(VALUE(SUBSTITUTE(実質収支比率等に係る経年分析!G$49,"▲","-"))),ROUND(VALUE(SUBSTITUTE(実質収支比率等に係る経年分析!G$49,"▲","-")),2),NA())</f>
        <v>7.11</v>
      </c>
      <c r="D21" s="159">
        <f>IF(ISNUMBER(VALUE(SUBSTITUTE(実質収支比率等に係る経年分析!H$49,"▲","-"))),ROUND(VALUE(SUBSTITUTE(実質収支比率等に係る経年分析!H$49,"▲","-")),2),NA())</f>
        <v>-1.2</v>
      </c>
      <c r="E21" s="159">
        <f>IF(ISNUMBER(VALUE(SUBSTITUTE(実質収支比率等に係る経年分析!I$49,"▲","-"))),ROUND(VALUE(SUBSTITUTE(実質収支比率等に係る経年分析!I$49,"▲","-")),2),NA())</f>
        <v>-3.01</v>
      </c>
      <c r="F21" s="159">
        <f>IF(ISNUMBER(VALUE(SUBSTITUTE(実質収支比率等に係る経年分析!J$49,"▲","-"))),ROUND(VALUE(SUBSTITUTE(実質収支比率等に係る経年分析!J$49,"▲","-")),2),NA())</f>
        <v>9.9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黒潮町農業集落排水事業特別会計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黒潮町宮川奨学資金特別会計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黒潮町住宅新築資金等貸付事業特別会計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黒潮町後期高齢者医療保険事業特別会計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黒潮町介護保険事業特別会計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2.09</v>
      </c>
    </row>
    <row r="35" spans="1:16">
      <c r="A35" s="160" t="str">
        <f>IF(連結実質赤字比率に係る赤字・黒字の構成分析!C$35="",NA(),連結実質赤字比率に係る赤字・黒字の構成分析!C$35)</f>
        <v>黒潮町水道事業特別会計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8.2100000000000009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6.37</v>
      </c>
    </row>
    <row r="36" spans="1:16">
      <c r="A36" s="160" t="str">
        <f>IF(連結実質赤字比率に係る赤字・黒字の構成分析!C$34="",NA(),連結実質赤字比率に係る赤字・黒字の構成分析!C$34)</f>
        <v>黒潮町国民健康保険事業特別会計</v>
      </c>
      <c r="B36" s="160">
        <f>IF(ROUND(VALUE(SUBSTITUTE(連結実質赤字比率に係る赤字・黒字の構成分析!F$34,"▲", "-")), 2) &lt; 0, ABS(ROUND(VALUE(SUBSTITUTE(連結実質赤字比率に係る赤字・黒字の構成分析!F$34,"▲", "-")), 2)), NA())</f>
        <v>3.63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4.3899999999999997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4.4400000000000004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2.09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0.35</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982</v>
      </c>
      <c r="E42" s="161"/>
      <c r="F42" s="161"/>
      <c r="G42" s="161">
        <f>'実質公債費比率（分子）の構造'!L$52</f>
        <v>1007</v>
      </c>
      <c r="H42" s="161"/>
      <c r="I42" s="161"/>
      <c r="J42" s="161">
        <f>'実質公債費比率（分子）の構造'!M$52</f>
        <v>1265</v>
      </c>
      <c r="K42" s="161"/>
      <c r="L42" s="161"/>
      <c r="M42" s="161">
        <f>'実質公債費比率（分子）の構造'!N$52</f>
        <v>1229</v>
      </c>
      <c r="N42" s="161"/>
      <c r="O42" s="161"/>
      <c r="P42" s="161">
        <f>'実質公債費比率（分子）の構造'!O$52</f>
        <v>1199</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1</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f>'実質公債費比率（分子）の構造'!O$50</f>
        <v>2</v>
      </c>
      <c r="O44" s="161"/>
      <c r="P44" s="161"/>
    </row>
    <row r="45" spans="1:16">
      <c r="A45" s="161" t="s">
        <v>59</v>
      </c>
      <c r="B45" s="161">
        <f>'実質公債費比率（分子）の構造'!K$49</f>
        <v>55</v>
      </c>
      <c r="C45" s="161"/>
      <c r="D45" s="161"/>
      <c r="E45" s="161">
        <f>'実質公債費比率（分子）の構造'!L$49</f>
        <v>70</v>
      </c>
      <c r="F45" s="161"/>
      <c r="G45" s="161"/>
      <c r="H45" s="161">
        <f>'実質公債費比率（分子）の構造'!M$49</f>
        <v>68</v>
      </c>
      <c r="I45" s="161"/>
      <c r="J45" s="161"/>
      <c r="K45" s="161">
        <f>'実質公債費比率（分子）の構造'!N$49</f>
        <v>57</v>
      </c>
      <c r="L45" s="161"/>
      <c r="M45" s="161"/>
      <c r="N45" s="161">
        <f>'実質公債費比率（分子）の構造'!O$49</f>
        <v>47</v>
      </c>
      <c r="O45" s="161"/>
      <c r="P45" s="161"/>
    </row>
    <row r="46" spans="1:16">
      <c r="A46" s="161" t="s">
        <v>60</v>
      </c>
      <c r="B46" s="161">
        <f>'実質公債費比率（分子）の構造'!K$48</f>
        <v>64</v>
      </c>
      <c r="C46" s="161"/>
      <c r="D46" s="161"/>
      <c r="E46" s="161">
        <f>'実質公債費比率（分子）の構造'!L$48</f>
        <v>63</v>
      </c>
      <c r="F46" s="161"/>
      <c r="G46" s="161"/>
      <c r="H46" s="161">
        <f>'実質公債費比率（分子）の構造'!M$48</f>
        <v>62</v>
      </c>
      <c r="I46" s="161"/>
      <c r="J46" s="161"/>
      <c r="K46" s="161">
        <f>'実質公債費比率（分子）の構造'!N$48</f>
        <v>61</v>
      </c>
      <c r="L46" s="161"/>
      <c r="M46" s="161"/>
      <c r="N46" s="161">
        <f>'実質公債費比率（分子）の構造'!O$48</f>
        <v>62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1209</v>
      </c>
      <c r="C49" s="161"/>
      <c r="D49" s="161"/>
      <c r="E49" s="161">
        <f>'実質公債費比率（分子）の構造'!L$45</f>
        <v>1143</v>
      </c>
      <c r="F49" s="161"/>
      <c r="G49" s="161"/>
      <c r="H49" s="161">
        <f>'実質公債費比率（分子）の構造'!M$45</f>
        <v>1373</v>
      </c>
      <c r="I49" s="161"/>
      <c r="J49" s="161"/>
      <c r="K49" s="161">
        <f>'実質公債費比率（分子）の構造'!N$45</f>
        <v>1398</v>
      </c>
      <c r="L49" s="161"/>
      <c r="M49" s="161"/>
      <c r="N49" s="161">
        <f>'実質公債費比率（分子）の構造'!O$45</f>
        <v>1285</v>
      </c>
      <c r="O49" s="161"/>
      <c r="P49" s="161"/>
    </row>
    <row r="50" spans="1:16">
      <c r="A50" s="161" t="s">
        <v>63</v>
      </c>
      <c r="B50" s="161" t="e">
        <f>NA()</f>
        <v>#N/A</v>
      </c>
      <c r="C50" s="161">
        <f>IF(ISNUMBER('実質公債費比率（分子）の構造'!K$53),'実質公債費比率（分子）の構造'!K$53,NA())</f>
        <v>346</v>
      </c>
      <c r="D50" s="161" t="e">
        <f>NA()</f>
        <v>#N/A</v>
      </c>
      <c r="E50" s="161" t="e">
        <f>NA()</f>
        <v>#N/A</v>
      </c>
      <c r="F50" s="161">
        <f>IF(ISNUMBER('実質公債費比率（分子）の構造'!L$53),'実質公債費比率（分子）の構造'!L$53,NA())</f>
        <v>269</v>
      </c>
      <c r="G50" s="161" t="e">
        <f>NA()</f>
        <v>#N/A</v>
      </c>
      <c r="H50" s="161" t="e">
        <f>NA()</f>
        <v>#N/A</v>
      </c>
      <c r="I50" s="161">
        <f>IF(ISNUMBER('実質公債費比率（分子）の構造'!M$53),'実質公債費比率（分子）の構造'!M$53,NA())</f>
        <v>238</v>
      </c>
      <c r="J50" s="161" t="e">
        <f>NA()</f>
        <v>#N/A</v>
      </c>
      <c r="K50" s="161" t="e">
        <f>NA()</f>
        <v>#N/A</v>
      </c>
      <c r="L50" s="161">
        <f>IF(ISNUMBER('実質公債費比率（分子）の構造'!N$53),'実質公債費比率（分子）の構造'!N$53,NA())</f>
        <v>288</v>
      </c>
      <c r="M50" s="161" t="e">
        <f>NA()</f>
        <v>#N/A</v>
      </c>
      <c r="N50" s="161" t="e">
        <f>NA()</f>
        <v>#N/A</v>
      </c>
      <c r="O50" s="161">
        <f>IF(ISNUMBER('実質公債費比率（分子）の構造'!O$53),'実質公債費比率（分子）の構造'!O$53,NA())</f>
        <v>197</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10157</v>
      </c>
      <c r="E56" s="160"/>
      <c r="F56" s="160"/>
      <c r="G56" s="160">
        <f>'将来負担比率（分子）の構造'!J$52</f>
        <v>10364</v>
      </c>
      <c r="H56" s="160"/>
      <c r="I56" s="160"/>
      <c r="J56" s="160">
        <f>'将来負担比率（分子）の構造'!K$52</f>
        <v>10400</v>
      </c>
      <c r="K56" s="160"/>
      <c r="L56" s="160"/>
      <c r="M56" s="160">
        <f>'将来負担比率（分子）の構造'!L$52</f>
        <v>11548</v>
      </c>
      <c r="N56" s="160"/>
      <c r="O56" s="160"/>
      <c r="P56" s="160">
        <f>'将来負担比率（分子）の構造'!M$52</f>
        <v>12448</v>
      </c>
    </row>
    <row r="57" spans="1:16">
      <c r="A57" s="160" t="s">
        <v>35</v>
      </c>
      <c r="B57" s="160"/>
      <c r="C57" s="160"/>
      <c r="D57" s="160">
        <f>'将来負担比率（分子）の構造'!I$51</f>
        <v>215</v>
      </c>
      <c r="E57" s="160"/>
      <c r="F57" s="160"/>
      <c r="G57" s="160">
        <f>'将来負担比率（分子）の構造'!J$51</f>
        <v>208</v>
      </c>
      <c r="H57" s="160"/>
      <c r="I57" s="160"/>
      <c r="J57" s="160">
        <f>'将来負担比率（分子）の構造'!K$51</f>
        <v>182</v>
      </c>
      <c r="K57" s="160"/>
      <c r="L57" s="160"/>
      <c r="M57" s="160">
        <f>'将来負担比率（分子）の構造'!L$51</f>
        <v>148</v>
      </c>
      <c r="N57" s="160"/>
      <c r="O57" s="160"/>
      <c r="P57" s="160">
        <f>'将来負担比率（分子）の構造'!M$51</f>
        <v>116</v>
      </c>
    </row>
    <row r="58" spans="1:16">
      <c r="A58" s="160" t="s">
        <v>34</v>
      </c>
      <c r="B58" s="160"/>
      <c r="C58" s="160"/>
      <c r="D58" s="160">
        <f>'将来負担比率（分子）の構造'!I$50</f>
        <v>3629</v>
      </c>
      <c r="E58" s="160"/>
      <c r="F58" s="160"/>
      <c r="G58" s="160">
        <f>'将来負担比率（分子）の構造'!J$50</f>
        <v>4061</v>
      </c>
      <c r="H58" s="160"/>
      <c r="I58" s="160"/>
      <c r="J58" s="160">
        <f>'将来負担比率（分子）の構造'!K$50</f>
        <v>4633</v>
      </c>
      <c r="K58" s="160"/>
      <c r="L58" s="160"/>
      <c r="M58" s="160">
        <f>'将来負担比率（分子）の構造'!L$50</f>
        <v>5003</v>
      </c>
      <c r="N58" s="160"/>
      <c r="O58" s="160"/>
      <c r="P58" s="160">
        <f>'将来負担比率（分子）の構造'!M$50</f>
        <v>4392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36</v>
      </c>
      <c r="O61" s="160"/>
      <c r="P61" s="160"/>
    </row>
    <row r="62" spans="1:16">
      <c r="A62" s="160" t="s">
        <v>28</v>
      </c>
      <c r="B62" s="160">
        <f>'将来負担比率（分子）の構造'!I$45</f>
        <v>1768</v>
      </c>
      <c r="C62" s="160"/>
      <c r="D62" s="160"/>
      <c r="E62" s="160">
        <f>'将来負担比率（分子）の構造'!J$45</f>
        <v>1681</v>
      </c>
      <c r="F62" s="160"/>
      <c r="G62" s="160"/>
      <c r="H62" s="160">
        <f>'将来負担比率（分子）の構造'!K$45</f>
        <v>1534</v>
      </c>
      <c r="I62" s="160"/>
      <c r="J62" s="160"/>
      <c r="K62" s="160">
        <f>'将来負担比率（分子）の構造'!L$45</f>
        <v>1514</v>
      </c>
      <c r="L62" s="160"/>
      <c r="M62" s="160"/>
      <c r="N62" s="160">
        <f>'将来負担比率（分子）の構造'!M$45</f>
        <v>1517</v>
      </c>
      <c r="O62" s="160"/>
      <c r="P62" s="160"/>
    </row>
    <row r="63" spans="1:16">
      <c r="A63" s="160" t="s">
        <v>27</v>
      </c>
      <c r="B63" s="160">
        <f>'将来負担比率（分子）の構造'!I$44</f>
        <v>410</v>
      </c>
      <c r="C63" s="160"/>
      <c r="D63" s="160"/>
      <c r="E63" s="160">
        <f>'将来負担比率（分子）の構造'!J$44</f>
        <v>358</v>
      </c>
      <c r="F63" s="160"/>
      <c r="G63" s="160"/>
      <c r="H63" s="160">
        <f>'将来負担比率（分子）の構造'!K$44</f>
        <v>301</v>
      </c>
      <c r="I63" s="160"/>
      <c r="J63" s="160"/>
      <c r="K63" s="160">
        <f>'将来負担比率（分子）の構造'!L$44</f>
        <v>236</v>
      </c>
      <c r="L63" s="160"/>
      <c r="M63" s="160"/>
      <c r="N63" s="160">
        <f>'将来負担比率（分子）の構造'!M$44</f>
        <v>199</v>
      </c>
      <c r="O63" s="160"/>
      <c r="P63" s="160"/>
    </row>
    <row r="64" spans="1:16">
      <c r="A64" s="160" t="s">
        <v>26</v>
      </c>
      <c r="B64" s="160">
        <f>'将来負担比率（分子）の構造'!I$43</f>
        <v>908</v>
      </c>
      <c r="C64" s="160"/>
      <c r="D64" s="160"/>
      <c r="E64" s="160">
        <f>'将来負担比率（分子）の構造'!J$43</f>
        <v>853</v>
      </c>
      <c r="F64" s="160"/>
      <c r="G64" s="160"/>
      <c r="H64" s="160">
        <f>'将来負担比率（分子）の構造'!K$43</f>
        <v>810</v>
      </c>
      <c r="I64" s="160"/>
      <c r="J64" s="160"/>
      <c r="K64" s="160">
        <f>'将来負担比率（分子）の構造'!L$43</f>
        <v>770</v>
      </c>
      <c r="L64" s="160"/>
      <c r="M64" s="160"/>
      <c r="N64" s="160">
        <f>'将来負担比率（分子）の構造'!M$43</f>
        <v>755</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11699</v>
      </c>
      <c r="C66" s="160"/>
      <c r="D66" s="160"/>
      <c r="E66" s="160">
        <f>'将来負担比率（分子）の構造'!J$41</f>
        <v>11604</v>
      </c>
      <c r="F66" s="160"/>
      <c r="G66" s="160"/>
      <c r="H66" s="160">
        <f>'将来負担比率（分子）の構造'!K$41</f>
        <v>11876</v>
      </c>
      <c r="I66" s="160"/>
      <c r="J66" s="160"/>
      <c r="K66" s="160">
        <f>'将来負担比率（分子）の構造'!L$41</f>
        <v>13555</v>
      </c>
      <c r="L66" s="160"/>
      <c r="M66" s="160"/>
      <c r="N66" s="160">
        <f>'将来負担比率（分子）の構造'!M$41</f>
        <v>14022</v>
      </c>
      <c r="O66" s="160"/>
      <c r="P66" s="160"/>
    </row>
    <row r="67" spans="1:16">
      <c r="A67" s="160" t="s">
        <v>67</v>
      </c>
      <c r="B67" s="160" t="e">
        <f>NA()</f>
        <v>#N/A</v>
      </c>
      <c r="C67" s="160">
        <f>IF(ISNUMBER('将来負担比率（分子）の構造'!I$53), IF('将来負担比率（分子）の構造'!I$53 &lt; 0, 0, '将来負担比率（分子）の構造'!I$53), NA())</f>
        <v>783</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1093</v>
      </c>
      <c r="C72" s="164">
        <f>基金残高に係る経年分析!G55</f>
        <v>1295</v>
      </c>
      <c r="D72" s="164">
        <f>基金残高に係る経年分析!H55</f>
        <v>847</v>
      </c>
    </row>
    <row r="73" spans="1:16">
      <c r="A73" s="163" t="s">
        <v>70</v>
      </c>
      <c r="B73" s="164">
        <f>基金残高に係る経年分析!F56</f>
        <v>1112</v>
      </c>
      <c r="C73" s="164">
        <f>基金残高に係る経年分析!G56</f>
        <v>1116</v>
      </c>
      <c r="D73" s="164">
        <f>基金残高に係る経年分析!H56</f>
        <v>690</v>
      </c>
    </row>
    <row r="74" spans="1:16">
      <c r="A74" s="163" t="s">
        <v>71</v>
      </c>
      <c r="B74" s="164">
        <f>基金残高に係る経年分析!F57</f>
        <v>3322</v>
      </c>
      <c r="C74" s="164">
        <f>基金残高に係る経年分析!G57</f>
        <v>3457</v>
      </c>
      <c r="D74" s="164">
        <f>基金残高に係る経年分析!H57</f>
        <v>3677</v>
      </c>
    </row>
  </sheetData>
  <sheetProtection algorithmName="SHA-512" hashValue="0VybI10JEs5lOpDArIohG0KKVCA+4Y8+GNYCy5076vzUjOaC+PuEchB6vmqsaLqpOrlEYN3o4tKO/3ypw5olfA==" saltValue="xoKty2292ywKzUroXPAE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853001</v>
      </c>
      <c r="S5" s="649"/>
      <c r="T5" s="649"/>
      <c r="U5" s="649"/>
      <c r="V5" s="649"/>
      <c r="W5" s="649"/>
      <c r="X5" s="649"/>
      <c r="Y5" s="650"/>
      <c r="Z5" s="651">
        <v>6.7</v>
      </c>
      <c r="AA5" s="651"/>
      <c r="AB5" s="651"/>
      <c r="AC5" s="651"/>
      <c r="AD5" s="652">
        <v>853001</v>
      </c>
      <c r="AE5" s="652"/>
      <c r="AF5" s="652"/>
      <c r="AG5" s="652"/>
      <c r="AH5" s="652"/>
      <c r="AI5" s="652"/>
      <c r="AJ5" s="652"/>
      <c r="AK5" s="652"/>
      <c r="AL5" s="653">
        <v>17.5</v>
      </c>
      <c r="AM5" s="654"/>
      <c r="AN5" s="654"/>
      <c r="AO5" s="655"/>
      <c r="AP5" s="645" t="s">
        <v>219</v>
      </c>
      <c r="AQ5" s="646"/>
      <c r="AR5" s="646"/>
      <c r="AS5" s="646"/>
      <c r="AT5" s="646"/>
      <c r="AU5" s="646"/>
      <c r="AV5" s="646"/>
      <c r="AW5" s="646"/>
      <c r="AX5" s="646"/>
      <c r="AY5" s="646"/>
      <c r="AZ5" s="646"/>
      <c r="BA5" s="646"/>
      <c r="BB5" s="646"/>
      <c r="BC5" s="646"/>
      <c r="BD5" s="646"/>
      <c r="BE5" s="646"/>
      <c r="BF5" s="647"/>
      <c r="BG5" s="659">
        <v>853001</v>
      </c>
      <c r="BH5" s="660"/>
      <c r="BI5" s="660"/>
      <c r="BJ5" s="660"/>
      <c r="BK5" s="660"/>
      <c r="BL5" s="660"/>
      <c r="BM5" s="660"/>
      <c r="BN5" s="661"/>
      <c r="BO5" s="662">
        <v>100</v>
      </c>
      <c r="BP5" s="662"/>
      <c r="BQ5" s="662"/>
      <c r="BR5" s="662"/>
      <c r="BS5" s="663">
        <v>1670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63412</v>
      </c>
      <c r="S6" s="660"/>
      <c r="T6" s="660"/>
      <c r="U6" s="660"/>
      <c r="V6" s="660"/>
      <c r="W6" s="660"/>
      <c r="X6" s="660"/>
      <c r="Y6" s="661"/>
      <c r="Z6" s="662">
        <v>0.5</v>
      </c>
      <c r="AA6" s="662"/>
      <c r="AB6" s="662"/>
      <c r="AC6" s="662"/>
      <c r="AD6" s="663">
        <v>63412</v>
      </c>
      <c r="AE6" s="663"/>
      <c r="AF6" s="663"/>
      <c r="AG6" s="663"/>
      <c r="AH6" s="663"/>
      <c r="AI6" s="663"/>
      <c r="AJ6" s="663"/>
      <c r="AK6" s="663"/>
      <c r="AL6" s="664">
        <v>1.3</v>
      </c>
      <c r="AM6" s="665"/>
      <c r="AN6" s="665"/>
      <c r="AO6" s="666"/>
      <c r="AP6" s="656" t="s">
        <v>224</v>
      </c>
      <c r="AQ6" s="657"/>
      <c r="AR6" s="657"/>
      <c r="AS6" s="657"/>
      <c r="AT6" s="657"/>
      <c r="AU6" s="657"/>
      <c r="AV6" s="657"/>
      <c r="AW6" s="657"/>
      <c r="AX6" s="657"/>
      <c r="AY6" s="657"/>
      <c r="AZ6" s="657"/>
      <c r="BA6" s="657"/>
      <c r="BB6" s="657"/>
      <c r="BC6" s="657"/>
      <c r="BD6" s="657"/>
      <c r="BE6" s="657"/>
      <c r="BF6" s="658"/>
      <c r="BG6" s="659">
        <v>853001</v>
      </c>
      <c r="BH6" s="660"/>
      <c r="BI6" s="660"/>
      <c r="BJ6" s="660"/>
      <c r="BK6" s="660"/>
      <c r="BL6" s="660"/>
      <c r="BM6" s="660"/>
      <c r="BN6" s="661"/>
      <c r="BO6" s="662">
        <v>100</v>
      </c>
      <c r="BP6" s="662"/>
      <c r="BQ6" s="662"/>
      <c r="BR6" s="662"/>
      <c r="BS6" s="663">
        <v>1670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74384</v>
      </c>
      <c r="CS6" s="660"/>
      <c r="CT6" s="660"/>
      <c r="CU6" s="660"/>
      <c r="CV6" s="660"/>
      <c r="CW6" s="660"/>
      <c r="CX6" s="660"/>
      <c r="CY6" s="661"/>
      <c r="CZ6" s="653">
        <v>0.6</v>
      </c>
      <c r="DA6" s="654"/>
      <c r="DB6" s="654"/>
      <c r="DC6" s="673"/>
      <c r="DD6" s="668" t="s">
        <v>121</v>
      </c>
      <c r="DE6" s="660"/>
      <c r="DF6" s="660"/>
      <c r="DG6" s="660"/>
      <c r="DH6" s="660"/>
      <c r="DI6" s="660"/>
      <c r="DJ6" s="660"/>
      <c r="DK6" s="660"/>
      <c r="DL6" s="660"/>
      <c r="DM6" s="660"/>
      <c r="DN6" s="660"/>
      <c r="DO6" s="660"/>
      <c r="DP6" s="661"/>
      <c r="DQ6" s="668">
        <v>74384</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3275</v>
      </c>
      <c r="S7" s="660"/>
      <c r="T7" s="660"/>
      <c r="U7" s="660"/>
      <c r="V7" s="660"/>
      <c r="W7" s="660"/>
      <c r="X7" s="660"/>
      <c r="Y7" s="661"/>
      <c r="Z7" s="662">
        <v>0</v>
      </c>
      <c r="AA7" s="662"/>
      <c r="AB7" s="662"/>
      <c r="AC7" s="662"/>
      <c r="AD7" s="663">
        <v>3275</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370342</v>
      </c>
      <c r="BH7" s="660"/>
      <c r="BI7" s="660"/>
      <c r="BJ7" s="660"/>
      <c r="BK7" s="660"/>
      <c r="BL7" s="660"/>
      <c r="BM7" s="660"/>
      <c r="BN7" s="661"/>
      <c r="BO7" s="662">
        <v>43.4</v>
      </c>
      <c r="BP7" s="662"/>
      <c r="BQ7" s="662"/>
      <c r="BR7" s="662"/>
      <c r="BS7" s="663">
        <v>1670</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3471645</v>
      </c>
      <c r="CS7" s="660"/>
      <c r="CT7" s="660"/>
      <c r="CU7" s="660"/>
      <c r="CV7" s="660"/>
      <c r="CW7" s="660"/>
      <c r="CX7" s="660"/>
      <c r="CY7" s="661"/>
      <c r="CZ7" s="662">
        <v>27.7</v>
      </c>
      <c r="DA7" s="662"/>
      <c r="DB7" s="662"/>
      <c r="DC7" s="662"/>
      <c r="DD7" s="668">
        <v>1809021</v>
      </c>
      <c r="DE7" s="660"/>
      <c r="DF7" s="660"/>
      <c r="DG7" s="660"/>
      <c r="DH7" s="660"/>
      <c r="DI7" s="660"/>
      <c r="DJ7" s="660"/>
      <c r="DK7" s="660"/>
      <c r="DL7" s="660"/>
      <c r="DM7" s="660"/>
      <c r="DN7" s="660"/>
      <c r="DO7" s="660"/>
      <c r="DP7" s="661"/>
      <c r="DQ7" s="668">
        <v>1203943</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3812</v>
      </c>
      <c r="S8" s="660"/>
      <c r="T8" s="660"/>
      <c r="U8" s="660"/>
      <c r="V8" s="660"/>
      <c r="W8" s="660"/>
      <c r="X8" s="660"/>
      <c r="Y8" s="661"/>
      <c r="Z8" s="662">
        <v>0</v>
      </c>
      <c r="AA8" s="662"/>
      <c r="AB8" s="662"/>
      <c r="AC8" s="662"/>
      <c r="AD8" s="663">
        <v>3812</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17026</v>
      </c>
      <c r="BH8" s="660"/>
      <c r="BI8" s="660"/>
      <c r="BJ8" s="660"/>
      <c r="BK8" s="660"/>
      <c r="BL8" s="660"/>
      <c r="BM8" s="660"/>
      <c r="BN8" s="661"/>
      <c r="BO8" s="662">
        <v>2</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2498360</v>
      </c>
      <c r="CS8" s="660"/>
      <c r="CT8" s="660"/>
      <c r="CU8" s="660"/>
      <c r="CV8" s="660"/>
      <c r="CW8" s="660"/>
      <c r="CX8" s="660"/>
      <c r="CY8" s="661"/>
      <c r="CZ8" s="662">
        <v>19.899999999999999</v>
      </c>
      <c r="DA8" s="662"/>
      <c r="DB8" s="662"/>
      <c r="DC8" s="662"/>
      <c r="DD8" s="668">
        <v>400128</v>
      </c>
      <c r="DE8" s="660"/>
      <c r="DF8" s="660"/>
      <c r="DG8" s="660"/>
      <c r="DH8" s="660"/>
      <c r="DI8" s="660"/>
      <c r="DJ8" s="660"/>
      <c r="DK8" s="660"/>
      <c r="DL8" s="660"/>
      <c r="DM8" s="660"/>
      <c r="DN8" s="660"/>
      <c r="DO8" s="660"/>
      <c r="DP8" s="661"/>
      <c r="DQ8" s="668">
        <v>1337878</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4291</v>
      </c>
      <c r="S9" s="660"/>
      <c r="T9" s="660"/>
      <c r="U9" s="660"/>
      <c r="V9" s="660"/>
      <c r="W9" s="660"/>
      <c r="X9" s="660"/>
      <c r="Y9" s="661"/>
      <c r="Z9" s="662">
        <v>0</v>
      </c>
      <c r="AA9" s="662"/>
      <c r="AB9" s="662"/>
      <c r="AC9" s="662"/>
      <c r="AD9" s="663">
        <v>4291</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312033</v>
      </c>
      <c r="BH9" s="660"/>
      <c r="BI9" s="660"/>
      <c r="BJ9" s="660"/>
      <c r="BK9" s="660"/>
      <c r="BL9" s="660"/>
      <c r="BM9" s="660"/>
      <c r="BN9" s="661"/>
      <c r="BO9" s="662">
        <v>36.6</v>
      </c>
      <c r="BP9" s="662"/>
      <c r="BQ9" s="662"/>
      <c r="BR9" s="662"/>
      <c r="BS9" s="668" t="s">
        <v>231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529804</v>
      </c>
      <c r="CS9" s="660"/>
      <c r="CT9" s="660"/>
      <c r="CU9" s="660"/>
      <c r="CV9" s="660"/>
      <c r="CW9" s="660"/>
      <c r="CX9" s="660"/>
      <c r="CY9" s="661"/>
      <c r="CZ9" s="662">
        <v>4.2</v>
      </c>
      <c r="DA9" s="662"/>
      <c r="DB9" s="662"/>
      <c r="DC9" s="662"/>
      <c r="DD9" s="668">
        <v>24530</v>
      </c>
      <c r="DE9" s="660"/>
      <c r="DF9" s="660"/>
      <c r="DG9" s="660"/>
      <c r="DH9" s="660"/>
      <c r="DI9" s="660"/>
      <c r="DJ9" s="660"/>
      <c r="DK9" s="660"/>
      <c r="DL9" s="660"/>
      <c r="DM9" s="660"/>
      <c r="DN9" s="660"/>
      <c r="DO9" s="660"/>
      <c r="DP9" s="661"/>
      <c r="DQ9" s="668">
        <v>432300</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121</v>
      </c>
      <c r="AE10" s="663"/>
      <c r="AF10" s="663"/>
      <c r="AG10" s="663"/>
      <c r="AH10" s="663"/>
      <c r="AI10" s="663"/>
      <c r="AJ10" s="663"/>
      <c r="AK10" s="663"/>
      <c r="AL10" s="664" t="s">
        <v>121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16267</v>
      </c>
      <c r="BH10" s="660"/>
      <c r="BI10" s="660"/>
      <c r="BJ10" s="660"/>
      <c r="BK10" s="660"/>
      <c r="BL10" s="660"/>
      <c r="BM10" s="660"/>
      <c r="BN10" s="661"/>
      <c r="BO10" s="662">
        <v>1.9</v>
      </c>
      <c r="BP10" s="662"/>
      <c r="BQ10" s="662"/>
      <c r="BR10" s="662"/>
      <c r="BS10" s="668" t="s">
        <v>121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39701</v>
      </c>
      <c r="CS10" s="660"/>
      <c r="CT10" s="660"/>
      <c r="CU10" s="660"/>
      <c r="CV10" s="660"/>
      <c r="CW10" s="660"/>
      <c r="CX10" s="660"/>
      <c r="CY10" s="661"/>
      <c r="CZ10" s="662">
        <v>0.3</v>
      </c>
      <c r="DA10" s="662"/>
      <c r="DB10" s="662"/>
      <c r="DC10" s="662"/>
      <c r="DD10" s="668" t="s">
        <v>231</v>
      </c>
      <c r="DE10" s="660"/>
      <c r="DF10" s="660"/>
      <c r="DG10" s="660"/>
      <c r="DH10" s="660"/>
      <c r="DI10" s="660"/>
      <c r="DJ10" s="660"/>
      <c r="DK10" s="660"/>
      <c r="DL10" s="660"/>
      <c r="DM10" s="660"/>
      <c r="DN10" s="660"/>
      <c r="DO10" s="660"/>
      <c r="DP10" s="661"/>
      <c r="DQ10" s="668">
        <v>39701</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231</v>
      </c>
      <c r="AE11" s="663"/>
      <c r="AF11" s="663"/>
      <c r="AG11" s="663"/>
      <c r="AH11" s="663"/>
      <c r="AI11" s="663"/>
      <c r="AJ11" s="663"/>
      <c r="AK11" s="663"/>
      <c r="AL11" s="664" t="s">
        <v>231</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25016</v>
      </c>
      <c r="BH11" s="660"/>
      <c r="BI11" s="660"/>
      <c r="BJ11" s="660"/>
      <c r="BK11" s="660"/>
      <c r="BL11" s="660"/>
      <c r="BM11" s="660"/>
      <c r="BN11" s="661"/>
      <c r="BO11" s="662">
        <v>2.9</v>
      </c>
      <c r="BP11" s="662"/>
      <c r="BQ11" s="662"/>
      <c r="BR11" s="662"/>
      <c r="BS11" s="668">
        <v>1670</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619105</v>
      </c>
      <c r="CS11" s="660"/>
      <c r="CT11" s="660"/>
      <c r="CU11" s="660"/>
      <c r="CV11" s="660"/>
      <c r="CW11" s="660"/>
      <c r="CX11" s="660"/>
      <c r="CY11" s="661"/>
      <c r="CZ11" s="662">
        <v>4.9000000000000004</v>
      </c>
      <c r="DA11" s="662"/>
      <c r="DB11" s="662"/>
      <c r="DC11" s="662"/>
      <c r="DD11" s="668">
        <v>262495</v>
      </c>
      <c r="DE11" s="660"/>
      <c r="DF11" s="660"/>
      <c r="DG11" s="660"/>
      <c r="DH11" s="660"/>
      <c r="DI11" s="660"/>
      <c r="DJ11" s="660"/>
      <c r="DK11" s="660"/>
      <c r="DL11" s="660"/>
      <c r="DM11" s="660"/>
      <c r="DN11" s="660"/>
      <c r="DO11" s="660"/>
      <c r="DP11" s="661"/>
      <c r="DQ11" s="668">
        <v>264368</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188214</v>
      </c>
      <c r="S12" s="660"/>
      <c r="T12" s="660"/>
      <c r="U12" s="660"/>
      <c r="V12" s="660"/>
      <c r="W12" s="660"/>
      <c r="X12" s="660"/>
      <c r="Y12" s="661"/>
      <c r="Z12" s="662">
        <v>1.5</v>
      </c>
      <c r="AA12" s="662"/>
      <c r="AB12" s="662"/>
      <c r="AC12" s="662"/>
      <c r="AD12" s="663">
        <v>188214</v>
      </c>
      <c r="AE12" s="663"/>
      <c r="AF12" s="663"/>
      <c r="AG12" s="663"/>
      <c r="AH12" s="663"/>
      <c r="AI12" s="663"/>
      <c r="AJ12" s="663"/>
      <c r="AK12" s="663"/>
      <c r="AL12" s="664">
        <v>3.9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380045</v>
      </c>
      <c r="BH12" s="660"/>
      <c r="BI12" s="660"/>
      <c r="BJ12" s="660"/>
      <c r="BK12" s="660"/>
      <c r="BL12" s="660"/>
      <c r="BM12" s="660"/>
      <c r="BN12" s="661"/>
      <c r="BO12" s="662">
        <v>44.6</v>
      </c>
      <c r="BP12" s="662"/>
      <c r="BQ12" s="662"/>
      <c r="BR12" s="662"/>
      <c r="BS12" s="668" t="s">
        <v>121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193703</v>
      </c>
      <c r="CS12" s="660"/>
      <c r="CT12" s="660"/>
      <c r="CU12" s="660"/>
      <c r="CV12" s="660"/>
      <c r="CW12" s="660"/>
      <c r="CX12" s="660"/>
      <c r="CY12" s="661"/>
      <c r="CZ12" s="662">
        <v>1.5</v>
      </c>
      <c r="DA12" s="662"/>
      <c r="DB12" s="662"/>
      <c r="DC12" s="662"/>
      <c r="DD12" s="668">
        <v>33199</v>
      </c>
      <c r="DE12" s="660"/>
      <c r="DF12" s="660"/>
      <c r="DG12" s="660"/>
      <c r="DH12" s="660"/>
      <c r="DI12" s="660"/>
      <c r="DJ12" s="660"/>
      <c r="DK12" s="660"/>
      <c r="DL12" s="660"/>
      <c r="DM12" s="660"/>
      <c r="DN12" s="660"/>
      <c r="DO12" s="660"/>
      <c r="DP12" s="661"/>
      <c r="DQ12" s="668">
        <v>125362</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9946</v>
      </c>
      <c r="S13" s="660"/>
      <c r="T13" s="660"/>
      <c r="U13" s="660"/>
      <c r="V13" s="660"/>
      <c r="W13" s="660"/>
      <c r="X13" s="660"/>
      <c r="Y13" s="661"/>
      <c r="Z13" s="662">
        <v>0.1</v>
      </c>
      <c r="AA13" s="662"/>
      <c r="AB13" s="662"/>
      <c r="AC13" s="662"/>
      <c r="AD13" s="663">
        <v>9946</v>
      </c>
      <c r="AE13" s="663"/>
      <c r="AF13" s="663"/>
      <c r="AG13" s="663"/>
      <c r="AH13" s="663"/>
      <c r="AI13" s="663"/>
      <c r="AJ13" s="663"/>
      <c r="AK13" s="663"/>
      <c r="AL13" s="664">
        <v>0.2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375245</v>
      </c>
      <c r="BH13" s="660"/>
      <c r="BI13" s="660"/>
      <c r="BJ13" s="660"/>
      <c r="BK13" s="660"/>
      <c r="BL13" s="660"/>
      <c r="BM13" s="660"/>
      <c r="BN13" s="661"/>
      <c r="BO13" s="662">
        <v>44</v>
      </c>
      <c r="BP13" s="662"/>
      <c r="BQ13" s="662"/>
      <c r="BR13" s="662"/>
      <c r="BS13" s="668" t="s">
        <v>231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842972</v>
      </c>
      <c r="CS13" s="660"/>
      <c r="CT13" s="660"/>
      <c r="CU13" s="660"/>
      <c r="CV13" s="660"/>
      <c r="CW13" s="660"/>
      <c r="CX13" s="660"/>
      <c r="CY13" s="661"/>
      <c r="CZ13" s="662">
        <v>6.7</v>
      </c>
      <c r="DA13" s="662"/>
      <c r="DB13" s="662"/>
      <c r="DC13" s="662"/>
      <c r="DD13" s="668">
        <v>734702</v>
      </c>
      <c r="DE13" s="660"/>
      <c r="DF13" s="660"/>
      <c r="DG13" s="660"/>
      <c r="DH13" s="660"/>
      <c r="DI13" s="660"/>
      <c r="DJ13" s="660"/>
      <c r="DK13" s="660"/>
      <c r="DL13" s="660"/>
      <c r="DM13" s="660"/>
      <c r="DN13" s="660"/>
      <c r="DO13" s="660"/>
      <c r="DP13" s="661"/>
      <c r="DQ13" s="668">
        <v>168827</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231</v>
      </c>
      <c r="AA14" s="662"/>
      <c r="AB14" s="662"/>
      <c r="AC14" s="662"/>
      <c r="AD14" s="663" t="s">
        <v>121</v>
      </c>
      <c r="AE14" s="663"/>
      <c r="AF14" s="663"/>
      <c r="AG14" s="663"/>
      <c r="AH14" s="663"/>
      <c r="AI14" s="663"/>
      <c r="AJ14" s="663"/>
      <c r="AK14" s="663"/>
      <c r="AL14" s="664" t="s">
        <v>121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45240</v>
      </c>
      <c r="BH14" s="660"/>
      <c r="BI14" s="660"/>
      <c r="BJ14" s="660"/>
      <c r="BK14" s="660"/>
      <c r="BL14" s="660"/>
      <c r="BM14" s="660"/>
      <c r="BN14" s="661"/>
      <c r="BO14" s="662">
        <v>5.3</v>
      </c>
      <c r="BP14" s="662"/>
      <c r="BQ14" s="662"/>
      <c r="BR14" s="662"/>
      <c r="BS14" s="668" t="s">
        <v>121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1373878</v>
      </c>
      <c r="CS14" s="660"/>
      <c r="CT14" s="660"/>
      <c r="CU14" s="660"/>
      <c r="CV14" s="660"/>
      <c r="CW14" s="660"/>
      <c r="CX14" s="660"/>
      <c r="CY14" s="661"/>
      <c r="CZ14" s="662">
        <v>10.9</v>
      </c>
      <c r="DA14" s="662"/>
      <c r="DB14" s="662"/>
      <c r="DC14" s="662"/>
      <c r="DD14" s="668">
        <v>727262</v>
      </c>
      <c r="DE14" s="660"/>
      <c r="DF14" s="660"/>
      <c r="DG14" s="660"/>
      <c r="DH14" s="660"/>
      <c r="DI14" s="660"/>
      <c r="DJ14" s="660"/>
      <c r="DK14" s="660"/>
      <c r="DL14" s="660"/>
      <c r="DM14" s="660"/>
      <c r="DN14" s="660"/>
      <c r="DO14" s="660"/>
      <c r="DP14" s="661"/>
      <c r="DQ14" s="668">
        <v>409824</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12292</v>
      </c>
      <c r="S15" s="660"/>
      <c r="T15" s="660"/>
      <c r="U15" s="660"/>
      <c r="V15" s="660"/>
      <c r="W15" s="660"/>
      <c r="X15" s="660"/>
      <c r="Y15" s="661"/>
      <c r="Z15" s="662">
        <v>0.1</v>
      </c>
      <c r="AA15" s="662"/>
      <c r="AB15" s="662"/>
      <c r="AC15" s="662"/>
      <c r="AD15" s="663">
        <v>12292</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57374</v>
      </c>
      <c r="BH15" s="660"/>
      <c r="BI15" s="660"/>
      <c r="BJ15" s="660"/>
      <c r="BK15" s="660"/>
      <c r="BL15" s="660"/>
      <c r="BM15" s="660"/>
      <c r="BN15" s="661"/>
      <c r="BO15" s="662">
        <v>6.7</v>
      </c>
      <c r="BP15" s="662"/>
      <c r="BQ15" s="662"/>
      <c r="BR15" s="662"/>
      <c r="BS15" s="668" t="s">
        <v>231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549490</v>
      </c>
      <c r="CS15" s="660"/>
      <c r="CT15" s="660"/>
      <c r="CU15" s="660"/>
      <c r="CV15" s="660"/>
      <c r="CW15" s="660"/>
      <c r="CX15" s="660"/>
      <c r="CY15" s="661"/>
      <c r="CZ15" s="662">
        <v>4.4000000000000004</v>
      </c>
      <c r="DA15" s="662"/>
      <c r="DB15" s="662"/>
      <c r="DC15" s="662"/>
      <c r="DD15" s="668">
        <v>41092</v>
      </c>
      <c r="DE15" s="660"/>
      <c r="DF15" s="660"/>
      <c r="DG15" s="660"/>
      <c r="DH15" s="660"/>
      <c r="DI15" s="660"/>
      <c r="DJ15" s="660"/>
      <c r="DK15" s="660"/>
      <c r="DL15" s="660"/>
      <c r="DM15" s="660"/>
      <c r="DN15" s="660"/>
      <c r="DO15" s="660"/>
      <c r="DP15" s="661"/>
      <c r="DQ15" s="668">
        <v>414228</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121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94167</v>
      </c>
      <c r="CS16" s="660"/>
      <c r="CT16" s="660"/>
      <c r="CU16" s="660"/>
      <c r="CV16" s="660"/>
      <c r="CW16" s="660"/>
      <c r="CX16" s="660"/>
      <c r="CY16" s="661"/>
      <c r="CZ16" s="662">
        <v>0.8</v>
      </c>
      <c r="DA16" s="662"/>
      <c r="DB16" s="662"/>
      <c r="DC16" s="662"/>
      <c r="DD16" s="668" t="s">
        <v>121</v>
      </c>
      <c r="DE16" s="660"/>
      <c r="DF16" s="660"/>
      <c r="DG16" s="660"/>
      <c r="DH16" s="660"/>
      <c r="DI16" s="660"/>
      <c r="DJ16" s="660"/>
      <c r="DK16" s="660"/>
      <c r="DL16" s="660"/>
      <c r="DM16" s="660"/>
      <c r="DN16" s="660"/>
      <c r="DO16" s="660"/>
      <c r="DP16" s="661"/>
      <c r="DQ16" s="668">
        <v>15957</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1583</v>
      </c>
      <c r="S17" s="660"/>
      <c r="T17" s="660"/>
      <c r="U17" s="660"/>
      <c r="V17" s="660"/>
      <c r="W17" s="660"/>
      <c r="X17" s="660"/>
      <c r="Y17" s="661"/>
      <c r="Z17" s="662">
        <v>0</v>
      </c>
      <c r="AA17" s="662"/>
      <c r="AB17" s="662"/>
      <c r="AC17" s="662"/>
      <c r="AD17" s="663">
        <v>1583</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231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2265469</v>
      </c>
      <c r="CS17" s="660"/>
      <c r="CT17" s="660"/>
      <c r="CU17" s="660"/>
      <c r="CV17" s="660"/>
      <c r="CW17" s="660"/>
      <c r="CX17" s="660"/>
      <c r="CY17" s="661"/>
      <c r="CZ17" s="662">
        <v>18</v>
      </c>
      <c r="DA17" s="662"/>
      <c r="DB17" s="662"/>
      <c r="DC17" s="662"/>
      <c r="DD17" s="668" t="s">
        <v>121</v>
      </c>
      <c r="DE17" s="660"/>
      <c r="DF17" s="660"/>
      <c r="DG17" s="660"/>
      <c r="DH17" s="660"/>
      <c r="DI17" s="660"/>
      <c r="DJ17" s="660"/>
      <c r="DK17" s="660"/>
      <c r="DL17" s="660"/>
      <c r="DM17" s="660"/>
      <c r="DN17" s="660"/>
      <c r="DO17" s="660"/>
      <c r="DP17" s="661"/>
      <c r="DQ17" s="668">
        <v>2161018</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4153837</v>
      </c>
      <c r="S18" s="660"/>
      <c r="T18" s="660"/>
      <c r="U18" s="660"/>
      <c r="V18" s="660"/>
      <c r="W18" s="660"/>
      <c r="X18" s="660"/>
      <c r="Y18" s="661"/>
      <c r="Z18" s="662">
        <v>32.6</v>
      </c>
      <c r="AA18" s="662"/>
      <c r="AB18" s="662"/>
      <c r="AC18" s="662"/>
      <c r="AD18" s="663">
        <v>3735940</v>
      </c>
      <c r="AE18" s="663"/>
      <c r="AF18" s="663"/>
      <c r="AG18" s="663"/>
      <c r="AH18" s="663"/>
      <c r="AI18" s="663"/>
      <c r="AJ18" s="663"/>
      <c r="AK18" s="663"/>
      <c r="AL18" s="664">
        <v>76.5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121</v>
      </c>
      <c r="BP18" s="662"/>
      <c r="BQ18" s="662"/>
      <c r="BR18" s="662"/>
      <c r="BS18" s="668" t="s">
        <v>231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3735940</v>
      </c>
      <c r="S19" s="660"/>
      <c r="T19" s="660"/>
      <c r="U19" s="660"/>
      <c r="V19" s="660"/>
      <c r="W19" s="660"/>
      <c r="X19" s="660"/>
      <c r="Y19" s="661"/>
      <c r="Z19" s="662">
        <v>29.4</v>
      </c>
      <c r="AA19" s="662"/>
      <c r="AB19" s="662"/>
      <c r="AC19" s="662"/>
      <c r="AD19" s="663">
        <v>3735940</v>
      </c>
      <c r="AE19" s="663"/>
      <c r="AF19" s="663"/>
      <c r="AG19" s="663"/>
      <c r="AH19" s="663"/>
      <c r="AI19" s="663"/>
      <c r="AJ19" s="663"/>
      <c r="AK19" s="663"/>
      <c r="AL19" s="664">
        <v>76.5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231</v>
      </c>
      <c r="BP19" s="662"/>
      <c r="BQ19" s="662"/>
      <c r="BR19" s="662"/>
      <c r="BS19" s="668" t="s">
        <v>231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231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417897</v>
      </c>
      <c r="S20" s="660"/>
      <c r="T20" s="660"/>
      <c r="U20" s="660"/>
      <c r="V20" s="660"/>
      <c r="W20" s="660"/>
      <c r="X20" s="660"/>
      <c r="Y20" s="661"/>
      <c r="Z20" s="662">
        <v>3.3</v>
      </c>
      <c r="AA20" s="662"/>
      <c r="AB20" s="662"/>
      <c r="AC20" s="662"/>
      <c r="AD20" s="663" t="s">
        <v>121</v>
      </c>
      <c r="AE20" s="663"/>
      <c r="AF20" s="663"/>
      <c r="AG20" s="663"/>
      <c r="AH20" s="663"/>
      <c r="AI20" s="663"/>
      <c r="AJ20" s="663"/>
      <c r="AK20" s="663"/>
      <c r="AL20" s="664" t="s">
        <v>231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231</v>
      </c>
      <c r="BP20" s="662"/>
      <c r="BQ20" s="662"/>
      <c r="BR20" s="662"/>
      <c r="BS20" s="668" t="s">
        <v>231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12552678</v>
      </c>
      <c r="CS20" s="660"/>
      <c r="CT20" s="660"/>
      <c r="CU20" s="660"/>
      <c r="CV20" s="660"/>
      <c r="CW20" s="660"/>
      <c r="CX20" s="660"/>
      <c r="CY20" s="661"/>
      <c r="CZ20" s="662">
        <v>100</v>
      </c>
      <c r="DA20" s="662"/>
      <c r="DB20" s="662"/>
      <c r="DC20" s="662"/>
      <c r="DD20" s="668">
        <v>4032429</v>
      </c>
      <c r="DE20" s="660"/>
      <c r="DF20" s="660"/>
      <c r="DG20" s="660"/>
      <c r="DH20" s="660"/>
      <c r="DI20" s="660"/>
      <c r="DJ20" s="660"/>
      <c r="DK20" s="660"/>
      <c r="DL20" s="660"/>
      <c r="DM20" s="660"/>
      <c r="DN20" s="660"/>
      <c r="DO20" s="660"/>
      <c r="DP20" s="661"/>
      <c r="DQ20" s="668">
        <v>6647790</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231</v>
      </c>
      <c r="AA21" s="662"/>
      <c r="AB21" s="662"/>
      <c r="AC21" s="662"/>
      <c r="AD21" s="663" t="s">
        <v>231</v>
      </c>
      <c r="AE21" s="663"/>
      <c r="AF21" s="663"/>
      <c r="AG21" s="663"/>
      <c r="AH21" s="663"/>
      <c r="AI21" s="663"/>
      <c r="AJ21" s="663"/>
      <c r="AK21" s="663"/>
      <c r="AL21" s="664" t="s">
        <v>121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231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5293663</v>
      </c>
      <c r="S22" s="660"/>
      <c r="T22" s="660"/>
      <c r="U22" s="660"/>
      <c r="V22" s="660"/>
      <c r="W22" s="660"/>
      <c r="X22" s="660"/>
      <c r="Y22" s="661"/>
      <c r="Z22" s="662">
        <v>41.6</v>
      </c>
      <c r="AA22" s="662"/>
      <c r="AB22" s="662"/>
      <c r="AC22" s="662"/>
      <c r="AD22" s="663">
        <v>4875766</v>
      </c>
      <c r="AE22" s="663"/>
      <c r="AF22" s="663"/>
      <c r="AG22" s="663"/>
      <c r="AH22" s="663"/>
      <c r="AI22" s="663"/>
      <c r="AJ22" s="663"/>
      <c r="AK22" s="663"/>
      <c r="AL22" s="664">
        <v>99.8</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1128</v>
      </c>
      <c r="S23" s="660"/>
      <c r="T23" s="660"/>
      <c r="U23" s="660"/>
      <c r="V23" s="660"/>
      <c r="W23" s="660"/>
      <c r="X23" s="660"/>
      <c r="Y23" s="661"/>
      <c r="Z23" s="662">
        <v>0</v>
      </c>
      <c r="AA23" s="662"/>
      <c r="AB23" s="662"/>
      <c r="AC23" s="662"/>
      <c r="AD23" s="663">
        <v>1128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231</v>
      </c>
      <c r="BP23" s="662"/>
      <c r="BQ23" s="662"/>
      <c r="BR23" s="662"/>
      <c r="BS23" s="668" t="s">
        <v>121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25836</v>
      </c>
      <c r="S24" s="660"/>
      <c r="T24" s="660"/>
      <c r="U24" s="660"/>
      <c r="V24" s="660"/>
      <c r="W24" s="660"/>
      <c r="X24" s="660"/>
      <c r="Y24" s="661"/>
      <c r="Z24" s="662">
        <v>0.2</v>
      </c>
      <c r="AA24" s="662"/>
      <c r="AB24" s="662"/>
      <c r="AC24" s="662"/>
      <c r="AD24" s="663" t="s">
        <v>121</v>
      </c>
      <c r="AE24" s="663"/>
      <c r="AF24" s="663"/>
      <c r="AG24" s="663"/>
      <c r="AH24" s="663"/>
      <c r="AI24" s="663"/>
      <c r="AJ24" s="663"/>
      <c r="AK24" s="663"/>
      <c r="AL24" s="664" t="s">
        <v>231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283</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4430859</v>
      </c>
      <c r="CS24" s="649"/>
      <c r="CT24" s="649"/>
      <c r="CU24" s="649"/>
      <c r="CV24" s="649"/>
      <c r="CW24" s="649"/>
      <c r="CX24" s="649"/>
      <c r="CY24" s="650"/>
      <c r="CZ24" s="653">
        <v>35.299999999999997</v>
      </c>
      <c r="DA24" s="654"/>
      <c r="DB24" s="654"/>
      <c r="DC24" s="673"/>
      <c r="DD24" s="692">
        <v>3789710</v>
      </c>
      <c r="DE24" s="649"/>
      <c r="DF24" s="649"/>
      <c r="DG24" s="649"/>
      <c r="DH24" s="649"/>
      <c r="DI24" s="649"/>
      <c r="DJ24" s="649"/>
      <c r="DK24" s="650"/>
      <c r="DL24" s="692">
        <v>2603379</v>
      </c>
      <c r="DM24" s="649"/>
      <c r="DN24" s="649"/>
      <c r="DO24" s="649"/>
      <c r="DP24" s="649"/>
      <c r="DQ24" s="649"/>
      <c r="DR24" s="649"/>
      <c r="DS24" s="649"/>
      <c r="DT24" s="649"/>
      <c r="DU24" s="649"/>
      <c r="DV24" s="650"/>
      <c r="DW24" s="653">
        <v>51.2</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213859</v>
      </c>
      <c r="S25" s="660"/>
      <c r="T25" s="660"/>
      <c r="U25" s="660"/>
      <c r="V25" s="660"/>
      <c r="W25" s="660"/>
      <c r="X25" s="660"/>
      <c r="Y25" s="661"/>
      <c r="Z25" s="662">
        <v>1.7</v>
      </c>
      <c r="AA25" s="662"/>
      <c r="AB25" s="662"/>
      <c r="AC25" s="662"/>
      <c r="AD25" s="663">
        <v>2417</v>
      </c>
      <c r="AE25" s="663"/>
      <c r="AF25" s="663"/>
      <c r="AG25" s="663"/>
      <c r="AH25" s="663"/>
      <c r="AI25" s="663"/>
      <c r="AJ25" s="663"/>
      <c r="AK25" s="663"/>
      <c r="AL25" s="664">
        <v>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121</v>
      </c>
      <c r="BP25" s="662"/>
      <c r="BQ25" s="662"/>
      <c r="BR25" s="662"/>
      <c r="BS25" s="668" t="s">
        <v>231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1506174</v>
      </c>
      <c r="CS25" s="695"/>
      <c r="CT25" s="695"/>
      <c r="CU25" s="695"/>
      <c r="CV25" s="695"/>
      <c r="CW25" s="695"/>
      <c r="CX25" s="695"/>
      <c r="CY25" s="696"/>
      <c r="CZ25" s="664">
        <v>12</v>
      </c>
      <c r="DA25" s="693"/>
      <c r="DB25" s="693"/>
      <c r="DC25" s="697"/>
      <c r="DD25" s="668">
        <v>1432174</v>
      </c>
      <c r="DE25" s="695"/>
      <c r="DF25" s="695"/>
      <c r="DG25" s="695"/>
      <c r="DH25" s="695"/>
      <c r="DI25" s="695"/>
      <c r="DJ25" s="695"/>
      <c r="DK25" s="696"/>
      <c r="DL25" s="668">
        <v>1226629</v>
      </c>
      <c r="DM25" s="695"/>
      <c r="DN25" s="695"/>
      <c r="DO25" s="695"/>
      <c r="DP25" s="695"/>
      <c r="DQ25" s="695"/>
      <c r="DR25" s="695"/>
      <c r="DS25" s="695"/>
      <c r="DT25" s="695"/>
      <c r="DU25" s="695"/>
      <c r="DV25" s="696"/>
      <c r="DW25" s="664">
        <v>24.1</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34346</v>
      </c>
      <c r="S26" s="660"/>
      <c r="T26" s="660"/>
      <c r="U26" s="660"/>
      <c r="V26" s="660"/>
      <c r="W26" s="660"/>
      <c r="X26" s="660"/>
      <c r="Y26" s="661"/>
      <c r="Z26" s="662">
        <v>0.3</v>
      </c>
      <c r="AA26" s="662"/>
      <c r="AB26" s="662"/>
      <c r="AC26" s="662"/>
      <c r="AD26" s="663" t="s">
        <v>121</v>
      </c>
      <c r="AE26" s="663"/>
      <c r="AF26" s="663"/>
      <c r="AG26" s="663"/>
      <c r="AH26" s="663"/>
      <c r="AI26" s="663"/>
      <c r="AJ26" s="663"/>
      <c r="AK26" s="663"/>
      <c r="AL26" s="664" t="s">
        <v>231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121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930206</v>
      </c>
      <c r="CS26" s="660"/>
      <c r="CT26" s="660"/>
      <c r="CU26" s="660"/>
      <c r="CV26" s="660"/>
      <c r="CW26" s="660"/>
      <c r="CX26" s="660"/>
      <c r="CY26" s="661"/>
      <c r="CZ26" s="664">
        <v>7.4</v>
      </c>
      <c r="DA26" s="693"/>
      <c r="DB26" s="693"/>
      <c r="DC26" s="697"/>
      <c r="DD26" s="668">
        <v>883561</v>
      </c>
      <c r="DE26" s="660"/>
      <c r="DF26" s="660"/>
      <c r="DG26" s="660"/>
      <c r="DH26" s="660"/>
      <c r="DI26" s="660"/>
      <c r="DJ26" s="660"/>
      <c r="DK26" s="661"/>
      <c r="DL26" s="668" t="s">
        <v>121</v>
      </c>
      <c r="DM26" s="660"/>
      <c r="DN26" s="660"/>
      <c r="DO26" s="660"/>
      <c r="DP26" s="660"/>
      <c r="DQ26" s="660"/>
      <c r="DR26" s="660"/>
      <c r="DS26" s="660"/>
      <c r="DT26" s="660"/>
      <c r="DU26" s="660"/>
      <c r="DV26" s="661"/>
      <c r="DW26" s="664" t="s">
        <v>231</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1162447</v>
      </c>
      <c r="S27" s="660"/>
      <c r="T27" s="660"/>
      <c r="U27" s="660"/>
      <c r="V27" s="660"/>
      <c r="W27" s="660"/>
      <c r="X27" s="660"/>
      <c r="Y27" s="661"/>
      <c r="Z27" s="662">
        <v>9.1</v>
      </c>
      <c r="AA27" s="662"/>
      <c r="AB27" s="662"/>
      <c r="AC27" s="662"/>
      <c r="AD27" s="663" t="s">
        <v>121</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853001</v>
      </c>
      <c r="BH27" s="660"/>
      <c r="BI27" s="660"/>
      <c r="BJ27" s="660"/>
      <c r="BK27" s="660"/>
      <c r="BL27" s="660"/>
      <c r="BM27" s="660"/>
      <c r="BN27" s="661"/>
      <c r="BO27" s="662">
        <v>100</v>
      </c>
      <c r="BP27" s="662"/>
      <c r="BQ27" s="662"/>
      <c r="BR27" s="662"/>
      <c r="BS27" s="668">
        <v>1670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659216</v>
      </c>
      <c r="CS27" s="695"/>
      <c r="CT27" s="695"/>
      <c r="CU27" s="695"/>
      <c r="CV27" s="695"/>
      <c r="CW27" s="695"/>
      <c r="CX27" s="695"/>
      <c r="CY27" s="696"/>
      <c r="CZ27" s="664">
        <v>5.3</v>
      </c>
      <c r="DA27" s="693"/>
      <c r="DB27" s="693"/>
      <c r="DC27" s="697"/>
      <c r="DD27" s="668">
        <v>196518</v>
      </c>
      <c r="DE27" s="695"/>
      <c r="DF27" s="695"/>
      <c r="DG27" s="695"/>
      <c r="DH27" s="695"/>
      <c r="DI27" s="695"/>
      <c r="DJ27" s="695"/>
      <c r="DK27" s="696"/>
      <c r="DL27" s="668">
        <v>196274</v>
      </c>
      <c r="DM27" s="695"/>
      <c r="DN27" s="695"/>
      <c r="DO27" s="695"/>
      <c r="DP27" s="695"/>
      <c r="DQ27" s="695"/>
      <c r="DR27" s="695"/>
      <c r="DS27" s="695"/>
      <c r="DT27" s="695"/>
      <c r="DU27" s="695"/>
      <c r="DV27" s="696"/>
      <c r="DW27" s="664">
        <v>3.9</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231</v>
      </c>
      <c r="AE28" s="663"/>
      <c r="AF28" s="663"/>
      <c r="AG28" s="663"/>
      <c r="AH28" s="663"/>
      <c r="AI28" s="663"/>
      <c r="AJ28" s="663"/>
      <c r="AK28" s="663"/>
      <c r="AL28" s="664" t="s">
        <v>231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2265469</v>
      </c>
      <c r="CS28" s="660"/>
      <c r="CT28" s="660"/>
      <c r="CU28" s="660"/>
      <c r="CV28" s="660"/>
      <c r="CW28" s="660"/>
      <c r="CX28" s="660"/>
      <c r="CY28" s="661"/>
      <c r="CZ28" s="664">
        <v>18</v>
      </c>
      <c r="DA28" s="693"/>
      <c r="DB28" s="693"/>
      <c r="DC28" s="697"/>
      <c r="DD28" s="668">
        <v>2161018</v>
      </c>
      <c r="DE28" s="660"/>
      <c r="DF28" s="660"/>
      <c r="DG28" s="660"/>
      <c r="DH28" s="660"/>
      <c r="DI28" s="660"/>
      <c r="DJ28" s="660"/>
      <c r="DK28" s="661"/>
      <c r="DL28" s="668">
        <v>1180476</v>
      </c>
      <c r="DM28" s="660"/>
      <c r="DN28" s="660"/>
      <c r="DO28" s="660"/>
      <c r="DP28" s="660"/>
      <c r="DQ28" s="660"/>
      <c r="DR28" s="660"/>
      <c r="DS28" s="660"/>
      <c r="DT28" s="660"/>
      <c r="DU28" s="660"/>
      <c r="DV28" s="661"/>
      <c r="DW28" s="664">
        <v>23.2</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1232681</v>
      </c>
      <c r="S29" s="660"/>
      <c r="T29" s="660"/>
      <c r="U29" s="660"/>
      <c r="V29" s="660"/>
      <c r="W29" s="660"/>
      <c r="X29" s="660"/>
      <c r="Y29" s="661"/>
      <c r="Z29" s="662">
        <v>9.6999999999999993</v>
      </c>
      <c r="AA29" s="662"/>
      <c r="AB29" s="662"/>
      <c r="AC29" s="662"/>
      <c r="AD29" s="663" t="s">
        <v>231</v>
      </c>
      <c r="AE29" s="663"/>
      <c r="AF29" s="663"/>
      <c r="AG29" s="663"/>
      <c r="AH29" s="663"/>
      <c r="AI29" s="663"/>
      <c r="AJ29" s="663"/>
      <c r="AK29" s="663"/>
      <c r="AL29" s="664" t="s">
        <v>121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62</v>
      </c>
      <c r="CG29" s="675"/>
      <c r="CH29" s="675"/>
      <c r="CI29" s="675"/>
      <c r="CJ29" s="675"/>
      <c r="CK29" s="675"/>
      <c r="CL29" s="675"/>
      <c r="CM29" s="675"/>
      <c r="CN29" s="675"/>
      <c r="CO29" s="675"/>
      <c r="CP29" s="675"/>
      <c r="CQ29" s="676"/>
      <c r="CR29" s="659">
        <v>2265050</v>
      </c>
      <c r="CS29" s="695"/>
      <c r="CT29" s="695"/>
      <c r="CU29" s="695"/>
      <c r="CV29" s="695"/>
      <c r="CW29" s="695"/>
      <c r="CX29" s="695"/>
      <c r="CY29" s="696"/>
      <c r="CZ29" s="664">
        <v>18</v>
      </c>
      <c r="DA29" s="693"/>
      <c r="DB29" s="693"/>
      <c r="DC29" s="697"/>
      <c r="DD29" s="668">
        <v>2160599</v>
      </c>
      <c r="DE29" s="695"/>
      <c r="DF29" s="695"/>
      <c r="DG29" s="695"/>
      <c r="DH29" s="695"/>
      <c r="DI29" s="695"/>
      <c r="DJ29" s="695"/>
      <c r="DK29" s="696"/>
      <c r="DL29" s="668">
        <v>1180057</v>
      </c>
      <c r="DM29" s="695"/>
      <c r="DN29" s="695"/>
      <c r="DO29" s="695"/>
      <c r="DP29" s="695"/>
      <c r="DQ29" s="695"/>
      <c r="DR29" s="695"/>
      <c r="DS29" s="695"/>
      <c r="DT29" s="695"/>
      <c r="DU29" s="695"/>
      <c r="DV29" s="696"/>
      <c r="DW29" s="664">
        <v>23.2</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50444</v>
      </c>
      <c r="S30" s="660"/>
      <c r="T30" s="660"/>
      <c r="U30" s="660"/>
      <c r="V30" s="660"/>
      <c r="W30" s="660"/>
      <c r="X30" s="660"/>
      <c r="Y30" s="661"/>
      <c r="Z30" s="662">
        <v>0.4</v>
      </c>
      <c r="AA30" s="662"/>
      <c r="AB30" s="662"/>
      <c r="AC30" s="662"/>
      <c r="AD30" s="663">
        <v>5470</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177</v>
      </c>
      <c r="AY30" s="646"/>
      <c r="AZ30" s="646"/>
      <c r="BA30" s="646"/>
      <c r="BB30" s="646"/>
      <c r="BC30" s="646"/>
      <c r="BD30" s="646"/>
      <c r="BE30" s="646"/>
      <c r="BF30" s="647"/>
      <c r="BG30" s="719">
        <v>98.6</v>
      </c>
      <c r="BH30" s="720"/>
      <c r="BI30" s="720"/>
      <c r="BJ30" s="720"/>
      <c r="BK30" s="720"/>
      <c r="BL30" s="720"/>
      <c r="BM30" s="654">
        <v>94.4</v>
      </c>
      <c r="BN30" s="720"/>
      <c r="BO30" s="720"/>
      <c r="BP30" s="720"/>
      <c r="BQ30" s="721"/>
      <c r="BR30" s="719">
        <v>98.3</v>
      </c>
      <c r="BS30" s="720"/>
      <c r="BT30" s="720"/>
      <c r="BU30" s="720"/>
      <c r="BV30" s="720"/>
      <c r="BW30" s="720"/>
      <c r="BX30" s="654">
        <v>93.8</v>
      </c>
      <c r="BY30" s="720"/>
      <c r="BZ30" s="720"/>
      <c r="CA30" s="720"/>
      <c r="CB30" s="721"/>
      <c r="CD30" s="724"/>
      <c r="CE30" s="725"/>
      <c r="CF30" s="674" t="s">
        <v>303</v>
      </c>
      <c r="CG30" s="675"/>
      <c r="CH30" s="675"/>
      <c r="CI30" s="675"/>
      <c r="CJ30" s="675"/>
      <c r="CK30" s="675"/>
      <c r="CL30" s="675"/>
      <c r="CM30" s="675"/>
      <c r="CN30" s="675"/>
      <c r="CO30" s="675"/>
      <c r="CP30" s="675"/>
      <c r="CQ30" s="676"/>
      <c r="CR30" s="659">
        <v>2191668</v>
      </c>
      <c r="CS30" s="660"/>
      <c r="CT30" s="660"/>
      <c r="CU30" s="660"/>
      <c r="CV30" s="660"/>
      <c r="CW30" s="660"/>
      <c r="CX30" s="660"/>
      <c r="CY30" s="661"/>
      <c r="CZ30" s="664">
        <v>17.5</v>
      </c>
      <c r="DA30" s="693"/>
      <c r="DB30" s="693"/>
      <c r="DC30" s="697"/>
      <c r="DD30" s="668">
        <v>2089331</v>
      </c>
      <c r="DE30" s="660"/>
      <c r="DF30" s="660"/>
      <c r="DG30" s="660"/>
      <c r="DH30" s="660"/>
      <c r="DI30" s="660"/>
      <c r="DJ30" s="660"/>
      <c r="DK30" s="661"/>
      <c r="DL30" s="668">
        <v>1111423</v>
      </c>
      <c r="DM30" s="660"/>
      <c r="DN30" s="660"/>
      <c r="DO30" s="660"/>
      <c r="DP30" s="660"/>
      <c r="DQ30" s="660"/>
      <c r="DR30" s="660"/>
      <c r="DS30" s="660"/>
      <c r="DT30" s="660"/>
      <c r="DU30" s="660"/>
      <c r="DV30" s="661"/>
      <c r="DW30" s="664">
        <v>21.8</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196820</v>
      </c>
      <c r="S31" s="660"/>
      <c r="T31" s="660"/>
      <c r="U31" s="660"/>
      <c r="V31" s="660"/>
      <c r="W31" s="660"/>
      <c r="X31" s="660"/>
      <c r="Y31" s="661"/>
      <c r="Z31" s="662">
        <v>1.5</v>
      </c>
      <c r="AA31" s="662"/>
      <c r="AB31" s="662"/>
      <c r="AC31" s="662"/>
      <c r="AD31" s="663" t="s">
        <v>231</v>
      </c>
      <c r="AE31" s="663"/>
      <c r="AF31" s="663"/>
      <c r="AG31" s="663"/>
      <c r="AH31" s="663"/>
      <c r="AI31" s="663"/>
      <c r="AJ31" s="663"/>
      <c r="AK31" s="663"/>
      <c r="AL31" s="664" t="s">
        <v>121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98.5</v>
      </c>
      <c r="BH31" s="695"/>
      <c r="BI31" s="695"/>
      <c r="BJ31" s="695"/>
      <c r="BK31" s="695"/>
      <c r="BL31" s="695"/>
      <c r="BM31" s="665">
        <v>95.1</v>
      </c>
      <c r="BN31" s="717"/>
      <c r="BO31" s="717"/>
      <c r="BP31" s="717"/>
      <c r="BQ31" s="718"/>
      <c r="BR31" s="716">
        <v>98.3</v>
      </c>
      <c r="BS31" s="695"/>
      <c r="BT31" s="695"/>
      <c r="BU31" s="695"/>
      <c r="BV31" s="695"/>
      <c r="BW31" s="695"/>
      <c r="BX31" s="665">
        <v>94.8</v>
      </c>
      <c r="BY31" s="717"/>
      <c r="BZ31" s="717"/>
      <c r="CA31" s="717"/>
      <c r="CB31" s="718"/>
      <c r="CD31" s="724"/>
      <c r="CE31" s="725"/>
      <c r="CF31" s="674" t="s">
        <v>307</v>
      </c>
      <c r="CG31" s="675"/>
      <c r="CH31" s="675"/>
      <c r="CI31" s="675"/>
      <c r="CJ31" s="675"/>
      <c r="CK31" s="675"/>
      <c r="CL31" s="675"/>
      <c r="CM31" s="675"/>
      <c r="CN31" s="675"/>
      <c r="CO31" s="675"/>
      <c r="CP31" s="675"/>
      <c r="CQ31" s="676"/>
      <c r="CR31" s="659">
        <v>73382</v>
      </c>
      <c r="CS31" s="695"/>
      <c r="CT31" s="695"/>
      <c r="CU31" s="695"/>
      <c r="CV31" s="695"/>
      <c r="CW31" s="695"/>
      <c r="CX31" s="695"/>
      <c r="CY31" s="696"/>
      <c r="CZ31" s="664">
        <v>0.6</v>
      </c>
      <c r="DA31" s="693"/>
      <c r="DB31" s="693"/>
      <c r="DC31" s="697"/>
      <c r="DD31" s="668">
        <v>71268</v>
      </c>
      <c r="DE31" s="695"/>
      <c r="DF31" s="695"/>
      <c r="DG31" s="695"/>
      <c r="DH31" s="695"/>
      <c r="DI31" s="695"/>
      <c r="DJ31" s="695"/>
      <c r="DK31" s="696"/>
      <c r="DL31" s="668">
        <v>68634</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1263843</v>
      </c>
      <c r="S32" s="660"/>
      <c r="T32" s="660"/>
      <c r="U32" s="660"/>
      <c r="V32" s="660"/>
      <c r="W32" s="660"/>
      <c r="X32" s="660"/>
      <c r="Y32" s="661"/>
      <c r="Z32" s="662">
        <v>9.9</v>
      </c>
      <c r="AA32" s="662"/>
      <c r="AB32" s="662"/>
      <c r="AC32" s="662"/>
      <c r="AD32" s="663" t="s">
        <v>283</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98.6</v>
      </c>
      <c r="BH32" s="729"/>
      <c r="BI32" s="729"/>
      <c r="BJ32" s="729"/>
      <c r="BK32" s="729"/>
      <c r="BL32" s="729"/>
      <c r="BM32" s="730">
        <v>93.1</v>
      </c>
      <c r="BN32" s="729"/>
      <c r="BO32" s="729"/>
      <c r="BP32" s="729"/>
      <c r="BQ32" s="731"/>
      <c r="BR32" s="728">
        <v>98.2</v>
      </c>
      <c r="BS32" s="729"/>
      <c r="BT32" s="729"/>
      <c r="BU32" s="729"/>
      <c r="BV32" s="729"/>
      <c r="BW32" s="729"/>
      <c r="BX32" s="730">
        <v>92.2</v>
      </c>
      <c r="BY32" s="729"/>
      <c r="BZ32" s="729"/>
      <c r="CA32" s="729"/>
      <c r="CB32" s="731"/>
      <c r="CD32" s="726"/>
      <c r="CE32" s="727"/>
      <c r="CF32" s="674" t="s">
        <v>310</v>
      </c>
      <c r="CG32" s="675"/>
      <c r="CH32" s="675"/>
      <c r="CI32" s="675"/>
      <c r="CJ32" s="675"/>
      <c r="CK32" s="675"/>
      <c r="CL32" s="675"/>
      <c r="CM32" s="675"/>
      <c r="CN32" s="675"/>
      <c r="CO32" s="675"/>
      <c r="CP32" s="675"/>
      <c r="CQ32" s="676"/>
      <c r="CR32" s="659">
        <v>419</v>
      </c>
      <c r="CS32" s="660"/>
      <c r="CT32" s="660"/>
      <c r="CU32" s="660"/>
      <c r="CV32" s="660"/>
      <c r="CW32" s="660"/>
      <c r="CX32" s="660"/>
      <c r="CY32" s="661"/>
      <c r="CZ32" s="664">
        <v>0</v>
      </c>
      <c r="DA32" s="693"/>
      <c r="DB32" s="693"/>
      <c r="DC32" s="697"/>
      <c r="DD32" s="668">
        <v>419</v>
      </c>
      <c r="DE32" s="660"/>
      <c r="DF32" s="660"/>
      <c r="DG32" s="660"/>
      <c r="DH32" s="660"/>
      <c r="DI32" s="660"/>
      <c r="DJ32" s="660"/>
      <c r="DK32" s="661"/>
      <c r="DL32" s="668">
        <v>419</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209153</v>
      </c>
      <c r="S33" s="660"/>
      <c r="T33" s="660"/>
      <c r="U33" s="660"/>
      <c r="V33" s="660"/>
      <c r="W33" s="660"/>
      <c r="X33" s="660"/>
      <c r="Y33" s="661"/>
      <c r="Z33" s="662">
        <v>1.6</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3995223</v>
      </c>
      <c r="CS33" s="695"/>
      <c r="CT33" s="695"/>
      <c r="CU33" s="695"/>
      <c r="CV33" s="695"/>
      <c r="CW33" s="695"/>
      <c r="CX33" s="695"/>
      <c r="CY33" s="696"/>
      <c r="CZ33" s="664">
        <v>31.8</v>
      </c>
      <c r="DA33" s="693"/>
      <c r="DB33" s="693"/>
      <c r="DC33" s="697"/>
      <c r="DD33" s="668">
        <v>2570967</v>
      </c>
      <c r="DE33" s="695"/>
      <c r="DF33" s="695"/>
      <c r="DG33" s="695"/>
      <c r="DH33" s="695"/>
      <c r="DI33" s="695"/>
      <c r="DJ33" s="695"/>
      <c r="DK33" s="696"/>
      <c r="DL33" s="668">
        <v>1972328</v>
      </c>
      <c r="DM33" s="695"/>
      <c r="DN33" s="695"/>
      <c r="DO33" s="695"/>
      <c r="DP33" s="695"/>
      <c r="DQ33" s="695"/>
      <c r="DR33" s="695"/>
      <c r="DS33" s="695"/>
      <c r="DT33" s="695"/>
      <c r="DU33" s="695"/>
      <c r="DV33" s="696"/>
      <c r="DW33" s="664">
        <v>38.799999999999997</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379367</v>
      </c>
      <c r="S34" s="660"/>
      <c r="T34" s="660"/>
      <c r="U34" s="660"/>
      <c r="V34" s="660"/>
      <c r="W34" s="660"/>
      <c r="X34" s="660"/>
      <c r="Y34" s="661"/>
      <c r="Z34" s="662">
        <v>3</v>
      </c>
      <c r="AA34" s="662"/>
      <c r="AB34" s="662"/>
      <c r="AC34" s="662"/>
      <c r="AD34" s="663">
        <v>907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1546518</v>
      </c>
      <c r="CS34" s="660"/>
      <c r="CT34" s="660"/>
      <c r="CU34" s="660"/>
      <c r="CV34" s="660"/>
      <c r="CW34" s="660"/>
      <c r="CX34" s="660"/>
      <c r="CY34" s="661"/>
      <c r="CZ34" s="664">
        <v>12.3</v>
      </c>
      <c r="DA34" s="693"/>
      <c r="DB34" s="693"/>
      <c r="DC34" s="697"/>
      <c r="DD34" s="668">
        <v>996766</v>
      </c>
      <c r="DE34" s="660"/>
      <c r="DF34" s="660"/>
      <c r="DG34" s="660"/>
      <c r="DH34" s="660"/>
      <c r="DI34" s="660"/>
      <c r="DJ34" s="660"/>
      <c r="DK34" s="661"/>
      <c r="DL34" s="668">
        <v>743945</v>
      </c>
      <c r="DM34" s="660"/>
      <c r="DN34" s="660"/>
      <c r="DO34" s="660"/>
      <c r="DP34" s="660"/>
      <c r="DQ34" s="660"/>
      <c r="DR34" s="660"/>
      <c r="DS34" s="660"/>
      <c r="DT34" s="660"/>
      <c r="DU34" s="660"/>
      <c r="DV34" s="661"/>
      <c r="DW34" s="664">
        <v>14.6</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2658825</v>
      </c>
      <c r="S35" s="660"/>
      <c r="T35" s="660"/>
      <c r="U35" s="660"/>
      <c r="V35" s="660"/>
      <c r="W35" s="660"/>
      <c r="X35" s="660"/>
      <c r="Y35" s="661"/>
      <c r="Z35" s="662">
        <v>20.9</v>
      </c>
      <c r="AA35" s="662"/>
      <c r="AB35" s="662"/>
      <c r="AC35" s="662"/>
      <c r="AD35" s="663" t="s">
        <v>121</v>
      </c>
      <c r="AE35" s="663"/>
      <c r="AF35" s="663"/>
      <c r="AG35" s="663"/>
      <c r="AH35" s="663"/>
      <c r="AI35" s="663"/>
      <c r="AJ35" s="663"/>
      <c r="AK35" s="663"/>
      <c r="AL35" s="664" t="s">
        <v>231</v>
      </c>
      <c r="AM35" s="665"/>
      <c r="AN35" s="665"/>
      <c r="AO35" s="666"/>
      <c r="AP35" s="214"/>
      <c r="AQ35" s="732" t="s">
        <v>318</v>
      </c>
      <c r="AR35" s="733"/>
      <c r="AS35" s="733"/>
      <c r="AT35" s="733"/>
      <c r="AU35" s="733"/>
      <c r="AV35" s="733"/>
      <c r="AW35" s="733"/>
      <c r="AX35" s="733"/>
      <c r="AY35" s="734"/>
      <c r="AZ35" s="648">
        <v>846317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-17914</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63438</v>
      </c>
      <c r="CS35" s="695"/>
      <c r="CT35" s="695"/>
      <c r="CU35" s="695"/>
      <c r="CV35" s="695"/>
      <c r="CW35" s="695"/>
      <c r="CX35" s="695"/>
      <c r="CY35" s="696"/>
      <c r="CZ35" s="664">
        <v>0.5</v>
      </c>
      <c r="DA35" s="693"/>
      <c r="DB35" s="693"/>
      <c r="DC35" s="697"/>
      <c r="DD35" s="668">
        <v>49671</v>
      </c>
      <c r="DE35" s="695"/>
      <c r="DF35" s="695"/>
      <c r="DG35" s="695"/>
      <c r="DH35" s="695"/>
      <c r="DI35" s="695"/>
      <c r="DJ35" s="695"/>
      <c r="DK35" s="696"/>
      <c r="DL35" s="668">
        <v>49671</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121</v>
      </c>
      <c r="AE36" s="663"/>
      <c r="AF36" s="663"/>
      <c r="AG36" s="663"/>
      <c r="AH36" s="663"/>
      <c r="AI36" s="663"/>
      <c r="AJ36" s="663"/>
      <c r="AK36" s="663"/>
      <c r="AL36" s="664" t="s">
        <v>121</v>
      </c>
      <c r="AM36" s="665"/>
      <c r="AN36" s="665"/>
      <c r="AO36" s="666"/>
      <c r="AQ36" s="736" t="s">
        <v>322</v>
      </c>
      <c r="AR36" s="737"/>
      <c r="AS36" s="737"/>
      <c r="AT36" s="737"/>
      <c r="AU36" s="737"/>
      <c r="AV36" s="737"/>
      <c r="AW36" s="737"/>
      <c r="AX36" s="737"/>
      <c r="AY36" s="738"/>
      <c r="AZ36" s="659">
        <v>35150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-112628</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966602</v>
      </c>
      <c r="CS36" s="660"/>
      <c r="CT36" s="660"/>
      <c r="CU36" s="660"/>
      <c r="CV36" s="660"/>
      <c r="CW36" s="660"/>
      <c r="CX36" s="660"/>
      <c r="CY36" s="661"/>
      <c r="CZ36" s="664">
        <v>7.7</v>
      </c>
      <c r="DA36" s="693"/>
      <c r="DB36" s="693"/>
      <c r="DC36" s="697"/>
      <c r="DD36" s="668">
        <v>712883</v>
      </c>
      <c r="DE36" s="660"/>
      <c r="DF36" s="660"/>
      <c r="DG36" s="660"/>
      <c r="DH36" s="660"/>
      <c r="DI36" s="660"/>
      <c r="DJ36" s="660"/>
      <c r="DK36" s="661"/>
      <c r="DL36" s="668">
        <v>548450</v>
      </c>
      <c r="DM36" s="660"/>
      <c r="DN36" s="660"/>
      <c r="DO36" s="660"/>
      <c r="DP36" s="660"/>
      <c r="DQ36" s="660"/>
      <c r="DR36" s="660"/>
      <c r="DS36" s="660"/>
      <c r="DT36" s="660"/>
      <c r="DU36" s="660"/>
      <c r="DV36" s="661"/>
      <c r="DW36" s="664">
        <v>10.8</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203525</v>
      </c>
      <c r="S37" s="660"/>
      <c r="T37" s="660"/>
      <c r="U37" s="660"/>
      <c r="V37" s="660"/>
      <c r="W37" s="660"/>
      <c r="X37" s="660"/>
      <c r="Y37" s="661"/>
      <c r="Z37" s="662">
        <v>1.6</v>
      </c>
      <c r="AA37" s="662"/>
      <c r="AB37" s="662"/>
      <c r="AC37" s="662"/>
      <c r="AD37" s="663" t="s">
        <v>231</v>
      </c>
      <c r="AE37" s="663"/>
      <c r="AF37" s="663"/>
      <c r="AG37" s="663"/>
      <c r="AH37" s="663"/>
      <c r="AI37" s="663"/>
      <c r="AJ37" s="663"/>
      <c r="AK37" s="663"/>
      <c r="AL37" s="664" t="s">
        <v>231</v>
      </c>
      <c r="AM37" s="665"/>
      <c r="AN37" s="665"/>
      <c r="AO37" s="666"/>
      <c r="AQ37" s="736" t="s">
        <v>326</v>
      </c>
      <c r="AR37" s="737"/>
      <c r="AS37" s="737"/>
      <c r="AT37" s="737"/>
      <c r="AU37" s="737"/>
      <c r="AV37" s="737"/>
      <c r="AW37" s="737"/>
      <c r="AX37" s="737"/>
      <c r="AY37" s="738"/>
      <c r="AZ37" s="659">
        <v>30333</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2224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385802</v>
      </c>
      <c r="CS37" s="695"/>
      <c r="CT37" s="695"/>
      <c r="CU37" s="695"/>
      <c r="CV37" s="695"/>
      <c r="CW37" s="695"/>
      <c r="CX37" s="695"/>
      <c r="CY37" s="696"/>
      <c r="CZ37" s="664">
        <v>3.1</v>
      </c>
      <c r="DA37" s="693"/>
      <c r="DB37" s="693"/>
      <c r="DC37" s="697"/>
      <c r="DD37" s="668">
        <v>373102</v>
      </c>
      <c r="DE37" s="695"/>
      <c r="DF37" s="695"/>
      <c r="DG37" s="695"/>
      <c r="DH37" s="695"/>
      <c r="DI37" s="695"/>
      <c r="DJ37" s="695"/>
      <c r="DK37" s="696"/>
      <c r="DL37" s="668">
        <v>362973</v>
      </c>
      <c r="DM37" s="695"/>
      <c r="DN37" s="695"/>
      <c r="DO37" s="695"/>
      <c r="DP37" s="695"/>
      <c r="DQ37" s="695"/>
      <c r="DR37" s="695"/>
      <c r="DS37" s="695"/>
      <c r="DT37" s="695"/>
      <c r="DU37" s="695"/>
      <c r="DV37" s="696"/>
      <c r="DW37" s="664">
        <v>7.1</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12722412</v>
      </c>
      <c r="S38" s="740"/>
      <c r="T38" s="740"/>
      <c r="U38" s="740"/>
      <c r="V38" s="740"/>
      <c r="W38" s="740"/>
      <c r="X38" s="740"/>
      <c r="Y38" s="741"/>
      <c r="Z38" s="742">
        <v>100</v>
      </c>
      <c r="AA38" s="742"/>
      <c r="AB38" s="742"/>
      <c r="AC38" s="742"/>
      <c r="AD38" s="743">
        <v>4885688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121</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3533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815984</v>
      </c>
      <c r="CS38" s="660"/>
      <c r="CT38" s="660"/>
      <c r="CU38" s="660"/>
      <c r="CV38" s="660"/>
      <c r="CW38" s="660"/>
      <c r="CX38" s="660"/>
      <c r="CY38" s="661"/>
      <c r="CZ38" s="664">
        <v>6.5</v>
      </c>
      <c r="DA38" s="693"/>
      <c r="DB38" s="693"/>
      <c r="DC38" s="697"/>
      <c r="DD38" s="668">
        <v>681583</v>
      </c>
      <c r="DE38" s="660"/>
      <c r="DF38" s="660"/>
      <c r="DG38" s="660"/>
      <c r="DH38" s="660"/>
      <c r="DI38" s="660"/>
      <c r="DJ38" s="660"/>
      <c r="DK38" s="661"/>
      <c r="DL38" s="668">
        <v>591375</v>
      </c>
      <c r="DM38" s="660"/>
      <c r="DN38" s="660"/>
      <c r="DO38" s="660"/>
      <c r="DP38" s="660"/>
      <c r="DQ38" s="660"/>
      <c r="DR38" s="660"/>
      <c r="DS38" s="660"/>
      <c r="DT38" s="660"/>
      <c r="DU38" s="660"/>
      <c r="DV38" s="661"/>
      <c r="DW38" s="664">
        <v>11.6</v>
      </c>
      <c r="DX38" s="693"/>
      <c r="DY38" s="693"/>
      <c r="DZ38" s="693"/>
      <c r="EA38" s="693"/>
      <c r="EB38" s="693"/>
      <c r="EC38" s="694"/>
    </row>
    <row r="39" spans="2:133" ht="11.25" customHeight="1">
      <c r="AQ39" s="736" t="s">
        <v>333</v>
      </c>
      <c r="AR39" s="737"/>
      <c r="AS39" s="737"/>
      <c r="AT39" s="737"/>
      <c r="AU39" s="737"/>
      <c r="AV39" s="737"/>
      <c r="AW39" s="737"/>
      <c r="AX39" s="737"/>
      <c r="AY39" s="738"/>
      <c r="AZ39" s="659" t="s">
        <v>121</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524411</v>
      </c>
      <c r="CS39" s="695"/>
      <c r="CT39" s="695"/>
      <c r="CU39" s="695"/>
      <c r="CV39" s="695"/>
      <c r="CW39" s="695"/>
      <c r="CX39" s="695"/>
      <c r="CY39" s="696"/>
      <c r="CZ39" s="664">
        <v>4.2</v>
      </c>
      <c r="DA39" s="693"/>
      <c r="DB39" s="693"/>
      <c r="DC39" s="697"/>
      <c r="DD39" s="668">
        <v>91177</v>
      </c>
      <c r="DE39" s="695"/>
      <c r="DF39" s="695"/>
      <c r="DG39" s="695"/>
      <c r="DH39" s="695"/>
      <c r="DI39" s="695"/>
      <c r="DJ39" s="695"/>
      <c r="DK39" s="696"/>
      <c r="DL39" s="668" t="s">
        <v>121</v>
      </c>
      <c r="DM39" s="695"/>
      <c r="DN39" s="695"/>
      <c r="DO39" s="695"/>
      <c r="DP39" s="695"/>
      <c r="DQ39" s="695"/>
      <c r="DR39" s="695"/>
      <c r="DS39" s="695"/>
      <c r="DT39" s="695"/>
      <c r="DU39" s="695"/>
      <c r="DV39" s="696"/>
      <c r="DW39" s="664" t="s">
        <v>231</v>
      </c>
      <c r="DX39" s="693"/>
      <c r="DY39" s="693"/>
      <c r="DZ39" s="693"/>
      <c r="EA39" s="693"/>
      <c r="EB39" s="693"/>
      <c r="EC39" s="694"/>
    </row>
    <row r="40" spans="2:133" ht="11.25" customHeight="1">
      <c r="AQ40" s="736" t="s">
        <v>337</v>
      </c>
      <c r="AR40" s="737"/>
      <c r="AS40" s="737"/>
      <c r="AT40" s="737"/>
      <c r="AU40" s="737"/>
      <c r="AV40" s="737"/>
      <c r="AW40" s="737"/>
      <c r="AX40" s="737"/>
      <c r="AY40" s="738"/>
      <c r="AZ40" s="659">
        <v>257150</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121</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78270</v>
      </c>
      <c r="CS40" s="660"/>
      <c r="CT40" s="660"/>
      <c r="CU40" s="660"/>
      <c r="CV40" s="660"/>
      <c r="CW40" s="660"/>
      <c r="CX40" s="660"/>
      <c r="CY40" s="661"/>
      <c r="CZ40" s="664">
        <v>0.6</v>
      </c>
      <c r="DA40" s="693"/>
      <c r="DB40" s="693"/>
      <c r="DC40" s="697"/>
      <c r="DD40" s="668">
        <v>38887</v>
      </c>
      <c r="DE40" s="660"/>
      <c r="DF40" s="660"/>
      <c r="DG40" s="660"/>
      <c r="DH40" s="660"/>
      <c r="DI40" s="660"/>
      <c r="DJ40" s="660"/>
      <c r="DK40" s="661"/>
      <c r="DL40" s="668">
        <v>38887</v>
      </c>
      <c r="DM40" s="660"/>
      <c r="DN40" s="660"/>
      <c r="DO40" s="660"/>
      <c r="DP40" s="660"/>
      <c r="DQ40" s="660"/>
      <c r="DR40" s="660"/>
      <c r="DS40" s="660"/>
      <c r="DT40" s="660"/>
      <c r="DU40" s="660"/>
      <c r="DV40" s="661"/>
      <c r="DW40" s="664">
        <v>0.8</v>
      </c>
      <c r="DX40" s="693"/>
      <c r="DY40" s="693"/>
      <c r="DZ40" s="693"/>
      <c r="EA40" s="693"/>
      <c r="EB40" s="693"/>
      <c r="EC40" s="694"/>
    </row>
    <row r="41" spans="2:133" ht="11.25" customHeight="1">
      <c r="AQ41" s="746" t="s">
        <v>340</v>
      </c>
      <c r="AR41" s="747"/>
      <c r="AS41" s="747"/>
      <c r="AT41" s="747"/>
      <c r="AU41" s="747"/>
      <c r="AV41" s="747"/>
      <c r="AW41" s="747"/>
      <c r="AX41" s="747"/>
      <c r="AY41" s="748"/>
      <c r="AZ41" s="739">
        <v>523684</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367</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4126596</v>
      </c>
      <c r="CS42" s="660"/>
      <c r="CT42" s="660"/>
      <c r="CU42" s="660"/>
      <c r="CV42" s="660"/>
      <c r="CW42" s="660"/>
      <c r="CX42" s="660"/>
      <c r="CY42" s="661"/>
      <c r="CZ42" s="664">
        <v>32.9</v>
      </c>
      <c r="DA42" s="665"/>
      <c r="DB42" s="665"/>
      <c r="DC42" s="760"/>
      <c r="DD42" s="668">
        <v>287113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52603</v>
      </c>
      <c r="CS43" s="695"/>
      <c r="CT43" s="695"/>
      <c r="CU43" s="695"/>
      <c r="CV43" s="695"/>
      <c r="CW43" s="695"/>
      <c r="CX43" s="695"/>
      <c r="CY43" s="696"/>
      <c r="CZ43" s="664">
        <v>0.4</v>
      </c>
      <c r="DA43" s="693"/>
      <c r="DB43" s="693"/>
      <c r="DC43" s="697"/>
      <c r="DD43" s="668">
        <v>40903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4032429</v>
      </c>
      <c r="CS44" s="660"/>
      <c r="CT44" s="660"/>
      <c r="CU44" s="660"/>
      <c r="CV44" s="660"/>
      <c r="CW44" s="660"/>
      <c r="CX44" s="660"/>
      <c r="CY44" s="661"/>
      <c r="CZ44" s="664">
        <v>32.1</v>
      </c>
      <c r="DA44" s="665"/>
      <c r="DB44" s="665"/>
      <c r="DC44" s="760"/>
      <c r="DD44" s="668">
        <v>271156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1431027</v>
      </c>
      <c r="CS45" s="695"/>
      <c r="CT45" s="695"/>
      <c r="CU45" s="695"/>
      <c r="CV45" s="695"/>
      <c r="CW45" s="695"/>
      <c r="CX45" s="695"/>
      <c r="CY45" s="696"/>
      <c r="CZ45" s="664">
        <v>11.4</v>
      </c>
      <c r="DA45" s="693"/>
      <c r="DB45" s="693"/>
      <c r="DC45" s="697"/>
      <c r="DD45" s="668">
        <v>62966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2554097</v>
      </c>
      <c r="CS46" s="660"/>
      <c r="CT46" s="660"/>
      <c r="CU46" s="660"/>
      <c r="CV46" s="660"/>
      <c r="CW46" s="660"/>
      <c r="CX46" s="660"/>
      <c r="CY46" s="661"/>
      <c r="CZ46" s="664">
        <v>20.3</v>
      </c>
      <c r="DA46" s="665"/>
      <c r="DB46" s="665"/>
      <c r="DC46" s="760"/>
      <c r="DD46" s="668">
        <v>194326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94167</v>
      </c>
      <c r="CS47" s="695"/>
      <c r="CT47" s="695"/>
      <c r="CU47" s="695"/>
      <c r="CV47" s="695"/>
      <c r="CW47" s="695"/>
      <c r="CX47" s="695"/>
      <c r="CY47" s="696"/>
      <c r="CZ47" s="664">
        <v>0.8</v>
      </c>
      <c r="DA47" s="693"/>
      <c r="DB47" s="693"/>
      <c r="DC47" s="697"/>
      <c r="DD47" s="668">
        <v>15957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12552678</v>
      </c>
      <c r="CS49" s="729"/>
      <c r="CT49" s="729"/>
      <c r="CU49" s="729"/>
      <c r="CV49" s="729"/>
      <c r="CW49" s="729"/>
      <c r="CX49" s="729"/>
      <c r="CY49" s="761"/>
      <c r="CZ49" s="744">
        <v>100</v>
      </c>
      <c r="DA49" s="762"/>
      <c r="DB49" s="762"/>
      <c r="DC49" s="763"/>
      <c r="DD49" s="764">
        <v>6647790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u7SPfBki0p+jsmQ/j+f8Bl3yC1u1vNGXmJWEQpDW0cH1PPDDJr2Sxcu3U8vpLgiqtoS6Hftz5fWlyEw6q5NpJQ==" saltValue="iKB7KYloggGn77Ntnrqh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12887</v>
      </c>
      <c r="R7" s="795"/>
      <c r="S7" s="795"/>
      <c r="T7" s="795"/>
      <c r="U7" s="795"/>
      <c r="V7" s="795">
        <v>12724</v>
      </c>
      <c r="W7" s="795"/>
      <c r="X7" s="795"/>
      <c r="Y7" s="795"/>
      <c r="Z7" s="795"/>
      <c r="AA7" s="795">
        <v>163</v>
      </c>
      <c r="AB7" s="795"/>
      <c r="AC7" s="795"/>
      <c r="AD7" s="795"/>
      <c r="AE7" s="796"/>
      <c r="AF7" s="797">
        <v>106</v>
      </c>
      <c r="AG7" s="798"/>
      <c r="AH7" s="798"/>
      <c r="AI7" s="798"/>
      <c r="AJ7" s="799"/>
      <c r="AK7" s="833">
        <v>1351</v>
      </c>
      <c r="AL7" s="834"/>
      <c r="AM7" s="834"/>
      <c r="AN7" s="834"/>
      <c r="AO7" s="834"/>
      <c r="AP7" s="834">
        <v>13246</v>
      </c>
      <c r="AQ7" s="834"/>
      <c r="AR7" s="834"/>
      <c r="AS7" s="834"/>
      <c r="AT7" s="834"/>
      <c r="AU7" s="835"/>
      <c r="AV7" s="835"/>
      <c r="AW7" s="835"/>
      <c r="AX7" s="835"/>
      <c r="AY7" s="836"/>
      <c r="AZ7" s="232"/>
      <c r="BA7" s="232"/>
      <c r="BB7" s="232"/>
      <c r="BC7" s="232"/>
      <c r="BD7" s="232"/>
      <c r="BE7" s="233"/>
      <c r="BF7" s="233"/>
      <c r="BG7" s="233"/>
      <c r="BH7" s="233"/>
      <c r="BI7" s="233"/>
      <c r="BJ7" s="233"/>
      <c r="BK7" s="233"/>
      <c r="BL7" s="233"/>
      <c r="BM7" s="233"/>
      <c r="BN7" s="233"/>
      <c r="BO7" s="233"/>
      <c r="BP7" s="233"/>
      <c r="BQ7" s="239">
        <v>1</v>
      </c>
      <c r="BR7" s="240"/>
      <c r="BS7" s="837" t="s">
        <v>582</v>
      </c>
      <c r="BT7" s="838"/>
      <c r="BU7" s="838"/>
      <c r="BV7" s="838"/>
      <c r="BW7" s="838"/>
      <c r="BX7" s="838"/>
      <c r="BY7" s="838"/>
      <c r="BZ7" s="838"/>
      <c r="CA7" s="838"/>
      <c r="CB7" s="838"/>
      <c r="CC7" s="838"/>
      <c r="CD7" s="838"/>
      <c r="CE7" s="838"/>
      <c r="CF7" s="838"/>
      <c r="CG7" s="839"/>
      <c r="CH7" s="830">
        <v>5</v>
      </c>
      <c r="CI7" s="831"/>
      <c r="CJ7" s="831"/>
      <c r="CK7" s="831"/>
      <c r="CL7" s="832"/>
      <c r="CM7" s="830">
        <v>21</v>
      </c>
      <c r="CN7" s="831"/>
      <c r="CO7" s="831"/>
      <c r="CP7" s="831"/>
      <c r="CQ7" s="832"/>
      <c r="CR7" s="830">
        <v>1</v>
      </c>
      <c r="CS7" s="831"/>
      <c r="CT7" s="831"/>
      <c r="CU7" s="831"/>
      <c r="CV7" s="832"/>
      <c r="CW7" s="830" t="s">
        <v>595</v>
      </c>
      <c r="CX7" s="831"/>
      <c r="CY7" s="831"/>
      <c r="CZ7" s="831"/>
      <c r="DA7" s="832"/>
      <c r="DB7" s="830" t="s">
        <v>595</v>
      </c>
      <c r="DC7" s="831"/>
      <c r="DD7" s="831"/>
      <c r="DE7" s="831"/>
      <c r="DF7" s="832"/>
      <c r="DG7" s="830" t="s">
        <v>595</v>
      </c>
      <c r="DH7" s="831"/>
      <c r="DI7" s="831"/>
      <c r="DJ7" s="831"/>
      <c r="DK7" s="832"/>
      <c r="DL7" s="830" t="s">
        <v>595</v>
      </c>
      <c r="DM7" s="831"/>
      <c r="DN7" s="831"/>
      <c r="DO7" s="831"/>
      <c r="DP7" s="832"/>
      <c r="DQ7" s="830" t="s">
        <v>595</v>
      </c>
      <c r="DR7" s="831"/>
      <c r="DS7" s="831"/>
      <c r="DT7" s="831"/>
      <c r="DU7" s="832"/>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6</v>
      </c>
      <c r="R8" s="819"/>
      <c r="S8" s="819"/>
      <c r="T8" s="819"/>
      <c r="U8" s="819"/>
      <c r="V8" s="819">
        <v>3</v>
      </c>
      <c r="W8" s="819"/>
      <c r="X8" s="819"/>
      <c r="Y8" s="819"/>
      <c r="Z8" s="819"/>
      <c r="AA8" s="819">
        <v>3</v>
      </c>
      <c r="AB8" s="819"/>
      <c r="AC8" s="819"/>
      <c r="AD8" s="819"/>
      <c r="AE8" s="820"/>
      <c r="AF8" s="821">
        <v>3</v>
      </c>
      <c r="AG8" s="822"/>
      <c r="AH8" s="822"/>
      <c r="AI8" s="822"/>
      <c r="AJ8" s="823"/>
      <c r="AK8" s="824" t="s">
        <v>597</v>
      </c>
      <c r="AL8" s="824"/>
      <c r="AM8" s="824"/>
      <c r="AN8" s="824"/>
      <c r="AO8" s="824"/>
      <c r="AP8" s="824">
        <v>2</v>
      </c>
      <c r="AQ8" s="824"/>
      <c r="AR8" s="824"/>
      <c r="AS8" s="824"/>
      <c r="AT8" s="824"/>
      <c r="AU8" s="825"/>
      <c r="AV8" s="825"/>
      <c r="AW8" s="825"/>
      <c r="AX8" s="825"/>
      <c r="AY8" s="826"/>
      <c r="AZ8" s="232"/>
      <c r="BA8" s="232"/>
      <c r="BB8" s="232"/>
      <c r="BC8" s="232"/>
      <c r="BD8" s="232"/>
      <c r="BE8" s="233"/>
      <c r="BF8" s="233"/>
      <c r="BG8" s="233"/>
      <c r="BH8" s="233"/>
      <c r="BI8" s="233"/>
      <c r="BJ8" s="233"/>
      <c r="BK8" s="233"/>
      <c r="BL8" s="233"/>
      <c r="BM8" s="233"/>
      <c r="BN8" s="233"/>
      <c r="BO8" s="233"/>
      <c r="BP8" s="233"/>
      <c r="BQ8" s="242">
        <v>2</v>
      </c>
      <c r="BR8" s="243"/>
      <c r="BS8" s="827" t="s">
        <v>583</v>
      </c>
      <c r="BT8" s="828"/>
      <c r="BU8" s="828"/>
      <c r="BV8" s="828"/>
      <c r="BW8" s="828"/>
      <c r="BX8" s="828"/>
      <c r="BY8" s="828"/>
      <c r="BZ8" s="828"/>
      <c r="CA8" s="828"/>
      <c r="CB8" s="828"/>
      <c r="CC8" s="828"/>
      <c r="CD8" s="828"/>
      <c r="CE8" s="828"/>
      <c r="CF8" s="828"/>
      <c r="CG8" s="829"/>
      <c r="CH8" s="840">
        <v>1</v>
      </c>
      <c r="CI8" s="841"/>
      <c r="CJ8" s="841"/>
      <c r="CK8" s="841"/>
      <c r="CL8" s="842"/>
      <c r="CM8" s="840">
        <v>13</v>
      </c>
      <c r="CN8" s="841"/>
      <c r="CO8" s="841"/>
      <c r="CP8" s="841"/>
      <c r="CQ8" s="842"/>
      <c r="CR8" s="840">
        <v>23</v>
      </c>
      <c r="CS8" s="841"/>
      <c r="CT8" s="841"/>
      <c r="CU8" s="841"/>
      <c r="CV8" s="842"/>
      <c r="CW8" s="840" t="s">
        <v>596</v>
      </c>
      <c r="CX8" s="841"/>
      <c r="CY8" s="841"/>
      <c r="CZ8" s="841"/>
      <c r="DA8" s="842"/>
      <c r="DB8" s="840">
        <v>19</v>
      </c>
      <c r="DC8" s="841"/>
      <c r="DD8" s="841"/>
      <c r="DE8" s="841"/>
      <c r="DF8" s="842"/>
      <c r="DG8" s="840" t="s">
        <v>596</v>
      </c>
      <c r="DH8" s="841"/>
      <c r="DI8" s="841"/>
      <c r="DJ8" s="841"/>
      <c r="DK8" s="842"/>
      <c r="DL8" s="840" t="s">
        <v>596</v>
      </c>
      <c r="DM8" s="841"/>
      <c r="DN8" s="841"/>
      <c r="DO8" s="841"/>
      <c r="DP8" s="842"/>
      <c r="DQ8" s="840" t="s">
        <v>596</v>
      </c>
      <c r="DR8" s="841"/>
      <c r="DS8" s="841"/>
      <c r="DT8" s="841"/>
      <c r="DU8" s="842"/>
      <c r="DV8" s="843"/>
      <c r="DW8" s="844"/>
      <c r="DX8" s="844"/>
      <c r="DY8" s="844"/>
      <c r="DZ8" s="845"/>
      <c r="EA8" s="234"/>
    </row>
    <row r="9" spans="1:131" s="235" customFormat="1" ht="26.25" customHeight="1">
      <c r="A9" s="241">
        <v>3</v>
      </c>
      <c r="B9" s="815" t="s">
        <v>378</v>
      </c>
      <c r="C9" s="816"/>
      <c r="D9" s="816"/>
      <c r="E9" s="816"/>
      <c r="F9" s="816"/>
      <c r="G9" s="816"/>
      <c r="H9" s="816"/>
      <c r="I9" s="816"/>
      <c r="J9" s="816"/>
      <c r="K9" s="816"/>
      <c r="L9" s="816"/>
      <c r="M9" s="816"/>
      <c r="N9" s="816"/>
      <c r="O9" s="816"/>
      <c r="P9" s="817"/>
      <c r="Q9" s="818">
        <v>24</v>
      </c>
      <c r="R9" s="819"/>
      <c r="S9" s="819"/>
      <c r="T9" s="819"/>
      <c r="U9" s="819"/>
      <c r="V9" s="819">
        <v>21</v>
      </c>
      <c r="W9" s="819"/>
      <c r="X9" s="819"/>
      <c r="Y9" s="819"/>
      <c r="Z9" s="819"/>
      <c r="AA9" s="819">
        <v>3</v>
      </c>
      <c r="AB9" s="819"/>
      <c r="AC9" s="819"/>
      <c r="AD9" s="819"/>
      <c r="AE9" s="820"/>
      <c r="AF9" s="821">
        <v>3</v>
      </c>
      <c r="AG9" s="822"/>
      <c r="AH9" s="822"/>
      <c r="AI9" s="822"/>
      <c r="AJ9" s="823"/>
      <c r="AK9" s="824" t="s">
        <v>597</v>
      </c>
      <c r="AL9" s="824"/>
      <c r="AM9" s="824"/>
      <c r="AN9" s="824"/>
      <c r="AO9" s="824"/>
      <c r="AP9" s="824" t="s">
        <v>596</v>
      </c>
      <c r="AQ9" s="824"/>
      <c r="AR9" s="824"/>
      <c r="AS9" s="824"/>
      <c r="AT9" s="824"/>
      <c r="AU9" s="825"/>
      <c r="AV9" s="825"/>
      <c r="AW9" s="825"/>
      <c r="AX9" s="825"/>
      <c r="AY9" s="826"/>
      <c r="AZ9" s="232"/>
      <c r="BA9" s="232"/>
      <c r="BB9" s="232"/>
      <c r="BC9" s="232"/>
      <c r="BD9" s="232"/>
      <c r="BE9" s="233"/>
      <c r="BF9" s="233"/>
      <c r="BG9" s="233"/>
      <c r="BH9" s="233"/>
      <c r="BI9" s="233"/>
      <c r="BJ9" s="233"/>
      <c r="BK9" s="233"/>
      <c r="BL9" s="233"/>
      <c r="BM9" s="233"/>
      <c r="BN9" s="233"/>
      <c r="BO9" s="233"/>
      <c r="BP9" s="233"/>
      <c r="BQ9" s="242">
        <v>3</v>
      </c>
      <c r="BR9" s="243"/>
      <c r="BS9" s="827" t="s">
        <v>584</v>
      </c>
      <c r="BT9" s="828"/>
      <c r="BU9" s="828"/>
      <c r="BV9" s="828"/>
      <c r="BW9" s="828"/>
      <c r="BX9" s="828"/>
      <c r="BY9" s="828"/>
      <c r="BZ9" s="828"/>
      <c r="CA9" s="828"/>
      <c r="CB9" s="828"/>
      <c r="CC9" s="828"/>
      <c r="CD9" s="828"/>
      <c r="CE9" s="828"/>
      <c r="CF9" s="828"/>
      <c r="CG9" s="829"/>
      <c r="CH9" s="840">
        <v>12</v>
      </c>
      <c r="CI9" s="841"/>
      <c r="CJ9" s="841"/>
      <c r="CK9" s="841"/>
      <c r="CL9" s="842"/>
      <c r="CM9" s="840">
        <v>62</v>
      </c>
      <c r="CN9" s="841"/>
      <c r="CO9" s="841"/>
      <c r="CP9" s="841"/>
      <c r="CQ9" s="842"/>
      <c r="CR9" s="840">
        <v>13</v>
      </c>
      <c r="CS9" s="841"/>
      <c r="CT9" s="841"/>
      <c r="CU9" s="841"/>
      <c r="CV9" s="842"/>
      <c r="CW9" s="840" t="s">
        <v>596</v>
      </c>
      <c r="CX9" s="841"/>
      <c r="CY9" s="841"/>
      <c r="CZ9" s="841"/>
      <c r="DA9" s="842"/>
      <c r="DB9" s="840" t="s">
        <v>596</v>
      </c>
      <c r="DC9" s="841"/>
      <c r="DD9" s="841"/>
      <c r="DE9" s="841"/>
      <c r="DF9" s="842"/>
      <c r="DG9" s="840" t="s">
        <v>596</v>
      </c>
      <c r="DH9" s="841"/>
      <c r="DI9" s="841"/>
      <c r="DJ9" s="841"/>
      <c r="DK9" s="842"/>
      <c r="DL9" s="840" t="s">
        <v>596</v>
      </c>
      <c r="DM9" s="841"/>
      <c r="DN9" s="841"/>
      <c r="DO9" s="841"/>
      <c r="DP9" s="842"/>
      <c r="DQ9" s="840" t="s">
        <v>596</v>
      </c>
      <c r="DR9" s="841"/>
      <c r="DS9" s="841"/>
      <c r="DT9" s="841"/>
      <c r="DU9" s="842"/>
      <c r="DV9" s="843"/>
      <c r="DW9" s="844"/>
      <c r="DX9" s="844"/>
      <c r="DY9" s="844"/>
      <c r="DZ9" s="845"/>
      <c r="EA9" s="234"/>
    </row>
    <row r="10" spans="1:131" s="235" customFormat="1" ht="26.25" customHeight="1">
      <c r="A10" s="241">
        <v>4</v>
      </c>
      <c r="B10" s="815" t="s">
        <v>379</v>
      </c>
      <c r="C10" s="816"/>
      <c r="D10" s="816"/>
      <c r="E10" s="816"/>
      <c r="F10" s="816"/>
      <c r="G10" s="816"/>
      <c r="H10" s="816"/>
      <c r="I10" s="816"/>
      <c r="J10" s="816"/>
      <c r="K10" s="816"/>
      <c r="L10" s="816"/>
      <c r="M10" s="816"/>
      <c r="N10" s="816"/>
      <c r="O10" s="816"/>
      <c r="P10" s="817"/>
      <c r="Q10" s="818">
        <v>260</v>
      </c>
      <c r="R10" s="819"/>
      <c r="S10" s="819"/>
      <c r="T10" s="819"/>
      <c r="U10" s="819"/>
      <c r="V10" s="819">
        <v>260</v>
      </c>
      <c r="W10" s="819"/>
      <c r="X10" s="819"/>
      <c r="Y10" s="819"/>
      <c r="Z10" s="819"/>
      <c r="AA10" s="819">
        <v>0</v>
      </c>
      <c r="AB10" s="819"/>
      <c r="AC10" s="819"/>
      <c r="AD10" s="819"/>
      <c r="AE10" s="820"/>
      <c r="AF10" s="821">
        <v>0</v>
      </c>
      <c r="AG10" s="822"/>
      <c r="AH10" s="822"/>
      <c r="AI10" s="822"/>
      <c r="AJ10" s="823"/>
      <c r="AK10" s="846">
        <v>156</v>
      </c>
      <c r="AL10" s="824"/>
      <c r="AM10" s="824"/>
      <c r="AN10" s="824"/>
      <c r="AO10" s="824"/>
      <c r="AP10" s="824">
        <v>774</v>
      </c>
      <c r="AQ10" s="824"/>
      <c r="AR10" s="824"/>
      <c r="AS10" s="824"/>
      <c r="AT10" s="824"/>
      <c r="AU10" s="825"/>
      <c r="AV10" s="825"/>
      <c r="AW10" s="825"/>
      <c r="AX10" s="825"/>
      <c r="AY10" s="826"/>
      <c r="AZ10" s="232"/>
      <c r="BA10" s="232"/>
      <c r="BB10" s="232"/>
      <c r="BC10" s="232"/>
      <c r="BD10" s="232"/>
      <c r="BE10" s="233"/>
      <c r="BF10" s="233"/>
      <c r="BG10" s="233"/>
      <c r="BH10" s="233"/>
      <c r="BI10" s="233"/>
      <c r="BJ10" s="233"/>
      <c r="BK10" s="233"/>
      <c r="BL10" s="233"/>
      <c r="BM10" s="233"/>
      <c r="BN10" s="233"/>
      <c r="BO10" s="233"/>
      <c r="BP10" s="233"/>
      <c r="BQ10" s="242">
        <v>4</v>
      </c>
      <c r="BR10" s="243"/>
      <c r="BS10" s="827"/>
      <c r="BT10" s="828"/>
      <c r="BU10" s="828"/>
      <c r="BV10" s="828"/>
      <c r="BW10" s="828"/>
      <c r="BX10" s="828"/>
      <c r="BY10" s="828"/>
      <c r="BZ10" s="828"/>
      <c r="CA10" s="828"/>
      <c r="CB10" s="828"/>
      <c r="CC10" s="828"/>
      <c r="CD10" s="828"/>
      <c r="CE10" s="828"/>
      <c r="CF10" s="828"/>
      <c r="CG10" s="82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43"/>
      <c r="DW10" s="844"/>
      <c r="DX10" s="844"/>
      <c r="DY10" s="844"/>
      <c r="DZ10" s="845"/>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46"/>
      <c r="AL11" s="824"/>
      <c r="AM11" s="824"/>
      <c r="AN11" s="824"/>
      <c r="AO11" s="824"/>
      <c r="AP11" s="824"/>
      <c r="AQ11" s="824"/>
      <c r="AR11" s="824"/>
      <c r="AS11" s="824"/>
      <c r="AT11" s="824"/>
      <c r="AU11" s="825"/>
      <c r="AV11" s="825"/>
      <c r="AW11" s="825"/>
      <c r="AX11" s="825"/>
      <c r="AY11" s="826"/>
      <c r="AZ11" s="232"/>
      <c r="BA11" s="232"/>
      <c r="BB11" s="232"/>
      <c r="BC11" s="232"/>
      <c r="BD11" s="232"/>
      <c r="BE11" s="233"/>
      <c r="BF11" s="233"/>
      <c r="BG11" s="233"/>
      <c r="BH11" s="233"/>
      <c r="BI11" s="233"/>
      <c r="BJ11" s="233"/>
      <c r="BK11" s="233"/>
      <c r="BL11" s="233"/>
      <c r="BM11" s="233"/>
      <c r="BN11" s="233"/>
      <c r="BO11" s="233"/>
      <c r="BP11" s="233"/>
      <c r="BQ11" s="242">
        <v>5</v>
      </c>
      <c r="BR11" s="243"/>
      <c r="BS11" s="827"/>
      <c r="BT11" s="828"/>
      <c r="BU11" s="828"/>
      <c r="BV11" s="828"/>
      <c r="BW11" s="828"/>
      <c r="BX11" s="828"/>
      <c r="BY11" s="828"/>
      <c r="BZ11" s="828"/>
      <c r="CA11" s="828"/>
      <c r="CB11" s="828"/>
      <c r="CC11" s="828"/>
      <c r="CD11" s="828"/>
      <c r="CE11" s="828"/>
      <c r="CF11" s="828"/>
      <c r="CG11" s="82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43"/>
      <c r="DW11" s="844"/>
      <c r="DX11" s="844"/>
      <c r="DY11" s="844"/>
      <c r="DZ11" s="845"/>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46"/>
      <c r="AL12" s="824"/>
      <c r="AM12" s="824"/>
      <c r="AN12" s="824"/>
      <c r="AO12" s="824"/>
      <c r="AP12" s="824"/>
      <c r="AQ12" s="824"/>
      <c r="AR12" s="824"/>
      <c r="AS12" s="824"/>
      <c r="AT12" s="824"/>
      <c r="AU12" s="825"/>
      <c r="AV12" s="825"/>
      <c r="AW12" s="825"/>
      <c r="AX12" s="825"/>
      <c r="AY12" s="826"/>
      <c r="AZ12" s="232"/>
      <c r="BA12" s="232"/>
      <c r="BB12" s="232"/>
      <c r="BC12" s="232"/>
      <c r="BD12" s="232"/>
      <c r="BE12" s="233"/>
      <c r="BF12" s="233"/>
      <c r="BG12" s="233"/>
      <c r="BH12" s="233"/>
      <c r="BI12" s="233"/>
      <c r="BJ12" s="233"/>
      <c r="BK12" s="233"/>
      <c r="BL12" s="233"/>
      <c r="BM12" s="233"/>
      <c r="BN12" s="233"/>
      <c r="BO12" s="233"/>
      <c r="BP12" s="233"/>
      <c r="BQ12" s="242">
        <v>6</v>
      </c>
      <c r="BR12" s="243"/>
      <c r="BS12" s="827"/>
      <c r="BT12" s="828"/>
      <c r="BU12" s="828"/>
      <c r="BV12" s="828"/>
      <c r="BW12" s="828"/>
      <c r="BX12" s="828"/>
      <c r="BY12" s="828"/>
      <c r="BZ12" s="828"/>
      <c r="CA12" s="828"/>
      <c r="CB12" s="828"/>
      <c r="CC12" s="828"/>
      <c r="CD12" s="828"/>
      <c r="CE12" s="828"/>
      <c r="CF12" s="828"/>
      <c r="CG12" s="82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43"/>
      <c r="DW12" s="844"/>
      <c r="DX12" s="844"/>
      <c r="DY12" s="844"/>
      <c r="DZ12" s="845"/>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46"/>
      <c r="AL13" s="824"/>
      <c r="AM13" s="824"/>
      <c r="AN13" s="824"/>
      <c r="AO13" s="824"/>
      <c r="AP13" s="824"/>
      <c r="AQ13" s="824"/>
      <c r="AR13" s="824"/>
      <c r="AS13" s="824"/>
      <c r="AT13" s="824"/>
      <c r="AU13" s="825"/>
      <c r="AV13" s="825"/>
      <c r="AW13" s="825"/>
      <c r="AX13" s="825"/>
      <c r="AY13" s="826"/>
      <c r="AZ13" s="232"/>
      <c r="BA13" s="232"/>
      <c r="BB13" s="232"/>
      <c r="BC13" s="232"/>
      <c r="BD13" s="232"/>
      <c r="BE13" s="233"/>
      <c r="BF13" s="233"/>
      <c r="BG13" s="233"/>
      <c r="BH13" s="233"/>
      <c r="BI13" s="233"/>
      <c r="BJ13" s="233"/>
      <c r="BK13" s="233"/>
      <c r="BL13" s="233"/>
      <c r="BM13" s="233"/>
      <c r="BN13" s="233"/>
      <c r="BO13" s="233"/>
      <c r="BP13" s="233"/>
      <c r="BQ13" s="242">
        <v>7</v>
      </c>
      <c r="BR13" s="243"/>
      <c r="BS13" s="827"/>
      <c r="BT13" s="828"/>
      <c r="BU13" s="828"/>
      <c r="BV13" s="828"/>
      <c r="BW13" s="828"/>
      <c r="BX13" s="828"/>
      <c r="BY13" s="828"/>
      <c r="BZ13" s="828"/>
      <c r="CA13" s="828"/>
      <c r="CB13" s="828"/>
      <c r="CC13" s="828"/>
      <c r="CD13" s="828"/>
      <c r="CE13" s="828"/>
      <c r="CF13" s="828"/>
      <c r="CG13" s="82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43"/>
      <c r="DW13" s="844"/>
      <c r="DX13" s="844"/>
      <c r="DY13" s="844"/>
      <c r="DZ13" s="845"/>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46"/>
      <c r="AL14" s="824"/>
      <c r="AM14" s="824"/>
      <c r="AN14" s="824"/>
      <c r="AO14" s="824"/>
      <c r="AP14" s="824"/>
      <c r="AQ14" s="824"/>
      <c r="AR14" s="824"/>
      <c r="AS14" s="824"/>
      <c r="AT14" s="824"/>
      <c r="AU14" s="825"/>
      <c r="AV14" s="825"/>
      <c r="AW14" s="825"/>
      <c r="AX14" s="825"/>
      <c r="AY14" s="826"/>
      <c r="AZ14" s="232"/>
      <c r="BA14" s="232"/>
      <c r="BB14" s="232"/>
      <c r="BC14" s="232"/>
      <c r="BD14" s="232"/>
      <c r="BE14" s="233"/>
      <c r="BF14" s="233"/>
      <c r="BG14" s="233"/>
      <c r="BH14" s="233"/>
      <c r="BI14" s="233"/>
      <c r="BJ14" s="233"/>
      <c r="BK14" s="233"/>
      <c r="BL14" s="233"/>
      <c r="BM14" s="233"/>
      <c r="BN14" s="233"/>
      <c r="BO14" s="233"/>
      <c r="BP14" s="233"/>
      <c r="BQ14" s="242">
        <v>8</v>
      </c>
      <c r="BR14" s="243"/>
      <c r="BS14" s="827"/>
      <c r="BT14" s="828"/>
      <c r="BU14" s="828"/>
      <c r="BV14" s="828"/>
      <c r="BW14" s="828"/>
      <c r="BX14" s="828"/>
      <c r="BY14" s="828"/>
      <c r="BZ14" s="828"/>
      <c r="CA14" s="828"/>
      <c r="CB14" s="828"/>
      <c r="CC14" s="828"/>
      <c r="CD14" s="828"/>
      <c r="CE14" s="828"/>
      <c r="CF14" s="828"/>
      <c r="CG14" s="82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43"/>
      <c r="DW14" s="844"/>
      <c r="DX14" s="844"/>
      <c r="DY14" s="844"/>
      <c r="DZ14" s="845"/>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46"/>
      <c r="AL15" s="824"/>
      <c r="AM15" s="824"/>
      <c r="AN15" s="824"/>
      <c r="AO15" s="824"/>
      <c r="AP15" s="824"/>
      <c r="AQ15" s="824"/>
      <c r="AR15" s="824"/>
      <c r="AS15" s="824"/>
      <c r="AT15" s="824"/>
      <c r="AU15" s="825"/>
      <c r="AV15" s="825"/>
      <c r="AW15" s="825"/>
      <c r="AX15" s="825"/>
      <c r="AY15" s="826"/>
      <c r="AZ15" s="232"/>
      <c r="BA15" s="232"/>
      <c r="BB15" s="232"/>
      <c r="BC15" s="232"/>
      <c r="BD15" s="232"/>
      <c r="BE15" s="233"/>
      <c r="BF15" s="233"/>
      <c r="BG15" s="233"/>
      <c r="BH15" s="233"/>
      <c r="BI15" s="233"/>
      <c r="BJ15" s="233"/>
      <c r="BK15" s="233"/>
      <c r="BL15" s="233"/>
      <c r="BM15" s="233"/>
      <c r="BN15" s="233"/>
      <c r="BO15" s="233"/>
      <c r="BP15" s="233"/>
      <c r="BQ15" s="242">
        <v>9</v>
      </c>
      <c r="BR15" s="243"/>
      <c r="BS15" s="827"/>
      <c r="BT15" s="828"/>
      <c r="BU15" s="828"/>
      <c r="BV15" s="828"/>
      <c r="BW15" s="828"/>
      <c r="BX15" s="828"/>
      <c r="BY15" s="828"/>
      <c r="BZ15" s="828"/>
      <c r="CA15" s="828"/>
      <c r="CB15" s="828"/>
      <c r="CC15" s="828"/>
      <c r="CD15" s="828"/>
      <c r="CE15" s="828"/>
      <c r="CF15" s="828"/>
      <c r="CG15" s="82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43"/>
      <c r="DW15" s="844"/>
      <c r="DX15" s="844"/>
      <c r="DY15" s="844"/>
      <c r="DZ15" s="845"/>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46"/>
      <c r="AL16" s="824"/>
      <c r="AM16" s="824"/>
      <c r="AN16" s="824"/>
      <c r="AO16" s="824"/>
      <c r="AP16" s="824"/>
      <c r="AQ16" s="824"/>
      <c r="AR16" s="824"/>
      <c r="AS16" s="824"/>
      <c r="AT16" s="824"/>
      <c r="AU16" s="825"/>
      <c r="AV16" s="825"/>
      <c r="AW16" s="825"/>
      <c r="AX16" s="825"/>
      <c r="AY16" s="826"/>
      <c r="AZ16" s="232"/>
      <c r="BA16" s="232"/>
      <c r="BB16" s="232"/>
      <c r="BC16" s="232"/>
      <c r="BD16" s="232"/>
      <c r="BE16" s="233"/>
      <c r="BF16" s="233"/>
      <c r="BG16" s="233"/>
      <c r="BH16" s="233"/>
      <c r="BI16" s="233"/>
      <c r="BJ16" s="233"/>
      <c r="BK16" s="233"/>
      <c r="BL16" s="233"/>
      <c r="BM16" s="233"/>
      <c r="BN16" s="233"/>
      <c r="BO16" s="233"/>
      <c r="BP16" s="233"/>
      <c r="BQ16" s="242">
        <v>10</v>
      </c>
      <c r="BR16" s="243"/>
      <c r="BS16" s="827"/>
      <c r="BT16" s="828"/>
      <c r="BU16" s="828"/>
      <c r="BV16" s="828"/>
      <c r="BW16" s="828"/>
      <c r="BX16" s="828"/>
      <c r="BY16" s="828"/>
      <c r="BZ16" s="828"/>
      <c r="CA16" s="828"/>
      <c r="CB16" s="828"/>
      <c r="CC16" s="828"/>
      <c r="CD16" s="828"/>
      <c r="CE16" s="828"/>
      <c r="CF16" s="828"/>
      <c r="CG16" s="82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43"/>
      <c r="DW16" s="844"/>
      <c r="DX16" s="844"/>
      <c r="DY16" s="844"/>
      <c r="DZ16" s="845"/>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46"/>
      <c r="AL17" s="824"/>
      <c r="AM17" s="824"/>
      <c r="AN17" s="824"/>
      <c r="AO17" s="824"/>
      <c r="AP17" s="824"/>
      <c r="AQ17" s="824"/>
      <c r="AR17" s="824"/>
      <c r="AS17" s="824"/>
      <c r="AT17" s="824"/>
      <c r="AU17" s="825"/>
      <c r="AV17" s="825"/>
      <c r="AW17" s="825"/>
      <c r="AX17" s="825"/>
      <c r="AY17" s="826"/>
      <c r="AZ17" s="232"/>
      <c r="BA17" s="232"/>
      <c r="BB17" s="232"/>
      <c r="BC17" s="232"/>
      <c r="BD17" s="232"/>
      <c r="BE17" s="233"/>
      <c r="BF17" s="233"/>
      <c r="BG17" s="233"/>
      <c r="BH17" s="233"/>
      <c r="BI17" s="233"/>
      <c r="BJ17" s="233"/>
      <c r="BK17" s="233"/>
      <c r="BL17" s="233"/>
      <c r="BM17" s="233"/>
      <c r="BN17" s="233"/>
      <c r="BO17" s="233"/>
      <c r="BP17" s="233"/>
      <c r="BQ17" s="242">
        <v>11</v>
      </c>
      <c r="BR17" s="243"/>
      <c r="BS17" s="827"/>
      <c r="BT17" s="828"/>
      <c r="BU17" s="828"/>
      <c r="BV17" s="828"/>
      <c r="BW17" s="828"/>
      <c r="BX17" s="828"/>
      <c r="BY17" s="828"/>
      <c r="BZ17" s="828"/>
      <c r="CA17" s="828"/>
      <c r="CB17" s="828"/>
      <c r="CC17" s="828"/>
      <c r="CD17" s="828"/>
      <c r="CE17" s="828"/>
      <c r="CF17" s="828"/>
      <c r="CG17" s="82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43"/>
      <c r="DW17" s="844"/>
      <c r="DX17" s="844"/>
      <c r="DY17" s="844"/>
      <c r="DZ17" s="845"/>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46"/>
      <c r="AL18" s="824"/>
      <c r="AM18" s="824"/>
      <c r="AN18" s="824"/>
      <c r="AO18" s="824"/>
      <c r="AP18" s="824"/>
      <c r="AQ18" s="824"/>
      <c r="AR18" s="824"/>
      <c r="AS18" s="824"/>
      <c r="AT18" s="824"/>
      <c r="AU18" s="825"/>
      <c r="AV18" s="825"/>
      <c r="AW18" s="825"/>
      <c r="AX18" s="825"/>
      <c r="AY18" s="826"/>
      <c r="AZ18" s="232"/>
      <c r="BA18" s="232"/>
      <c r="BB18" s="232"/>
      <c r="BC18" s="232"/>
      <c r="BD18" s="232"/>
      <c r="BE18" s="233"/>
      <c r="BF18" s="233"/>
      <c r="BG18" s="233"/>
      <c r="BH18" s="233"/>
      <c r="BI18" s="233"/>
      <c r="BJ18" s="233"/>
      <c r="BK18" s="233"/>
      <c r="BL18" s="233"/>
      <c r="BM18" s="233"/>
      <c r="BN18" s="233"/>
      <c r="BO18" s="233"/>
      <c r="BP18" s="233"/>
      <c r="BQ18" s="242">
        <v>12</v>
      </c>
      <c r="BR18" s="243"/>
      <c r="BS18" s="827"/>
      <c r="BT18" s="828"/>
      <c r="BU18" s="828"/>
      <c r="BV18" s="828"/>
      <c r="BW18" s="828"/>
      <c r="BX18" s="828"/>
      <c r="BY18" s="828"/>
      <c r="BZ18" s="828"/>
      <c r="CA18" s="828"/>
      <c r="CB18" s="828"/>
      <c r="CC18" s="828"/>
      <c r="CD18" s="828"/>
      <c r="CE18" s="828"/>
      <c r="CF18" s="828"/>
      <c r="CG18" s="82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43"/>
      <c r="DW18" s="844"/>
      <c r="DX18" s="844"/>
      <c r="DY18" s="844"/>
      <c r="DZ18" s="845"/>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46"/>
      <c r="AL19" s="824"/>
      <c r="AM19" s="824"/>
      <c r="AN19" s="824"/>
      <c r="AO19" s="824"/>
      <c r="AP19" s="824"/>
      <c r="AQ19" s="824"/>
      <c r="AR19" s="824"/>
      <c r="AS19" s="824"/>
      <c r="AT19" s="824"/>
      <c r="AU19" s="825"/>
      <c r="AV19" s="825"/>
      <c r="AW19" s="825"/>
      <c r="AX19" s="825"/>
      <c r="AY19" s="826"/>
      <c r="AZ19" s="232"/>
      <c r="BA19" s="232"/>
      <c r="BB19" s="232"/>
      <c r="BC19" s="232"/>
      <c r="BD19" s="232"/>
      <c r="BE19" s="233"/>
      <c r="BF19" s="233"/>
      <c r="BG19" s="233"/>
      <c r="BH19" s="233"/>
      <c r="BI19" s="233"/>
      <c r="BJ19" s="233"/>
      <c r="BK19" s="233"/>
      <c r="BL19" s="233"/>
      <c r="BM19" s="233"/>
      <c r="BN19" s="233"/>
      <c r="BO19" s="233"/>
      <c r="BP19" s="233"/>
      <c r="BQ19" s="242">
        <v>13</v>
      </c>
      <c r="BR19" s="243"/>
      <c r="BS19" s="827"/>
      <c r="BT19" s="828"/>
      <c r="BU19" s="828"/>
      <c r="BV19" s="828"/>
      <c r="BW19" s="828"/>
      <c r="BX19" s="828"/>
      <c r="BY19" s="828"/>
      <c r="BZ19" s="828"/>
      <c r="CA19" s="828"/>
      <c r="CB19" s="828"/>
      <c r="CC19" s="828"/>
      <c r="CD19" s="828"/>
      <c r="CE19" s="828"/>
      <c r="CF19" s="828"/>
      <c r="CG19" s="82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43"/>
      <c r="DW19" s="844"/>
      <c r="DX19" s="844"/>
      <c r="DY19" s="844"/>
      <c r="DZ19" s="845"/>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46"/>
      <c r="AL20" s="824"/>
      <c r="AM20" s="824"/>
      <c r="AN20" s="824"/>
      <c r="AO20" s="824"/>
      <c r="AP20" s="824"/>
      <c r="AQ20" s="824"/>
      <c r="AR20" s="824"/>
      <c r="AS20" s="824"/>
      <c r="AT20" s="824"/>
      <c r="AU20" s="825"/>
      <c r="AV20" s="825"/>
      <c r="AW20" s="825"/>
      <c r="AX20" s="825"/>
      <c r="AY20" s="826"/>
      <c r="AZ20" s="232"/>
      <c r="BA20" s="232"/>
      <c r="BB20" s="232"/>
      <c r="BC20" s="232"/>
      <c r="BD20" s="232"/>
      <c r="BE20" s="233"/>
      <c r="BF20" s="233"/>
      <c r="BG20" s="233"/>
      <c r="BH20" s="233"/>
      <c r="BI20" s="233"/>
      <c r="BJ20" s="233"/>
      <c r="BK20" s="233"/>
      <c r="BL20" s="233"/>
      <c r="BM20" s="233"/>
      <c r="BN20" s="233"/>
      <c r="BO20" s="233"/>
      <c r="BP20" s="233"/>
      <c r="BQ20" s="242">
        <v>14</v>
      </c>
      <c r="BR20" s="243"/>
      <c r="BS20" s="827"/>
      <c r="BT20" s="828"/>
      <c r="BU20" s="828"/>
      <c r="BV20" s="828"/>
      <c r="BW20" s="828"/>
      <c r="BX20" s="828"/>
      <c r="BY20" s="828"/>
      <c r="BZ20" s="828"/>
      <c r="CA20" s="828"/>
      <c r="CB20" s="828"/>
      <c r="CC20" s="828"/>
      <c r="CD20" s="828"/>
      <c r="CE20" s="828"/>
      <c r="CF20" s="828"/>
      <c r="CG20" s="82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43"/>
      <c r="DW20" s="844"/>
      <c r="DX20" s="844"/>
      <c r="DY20" s="844"/>
      <c r="DZ20" s="845"/>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46"/>
      <c r="AL21" s="824"/>
      <c r="AM21" s="824"/>
      <c r="AN21" s="824"/>
      <c r="AO21" s="824"/>
      <c r="AP21" s="824"/>
      <c r="AQ21" s="824"/>
      <c r="AR21" s="824"/>
      <c r="AS21" s="824"/>
      <c r="AT21" s="824"/>
      <c r="AU21" s="825"/>
      <c r="AV21" s="825"/>
      <c r="AW21" s="825"/>
      <c r="AX21" s="825"/>
      <c r="AY21" s="826"/>
      <c r="AZ21" s="232"/>
      <c r="BA21" s="232"/>
      <c r="BB21" s="232"/>
      <c r="BC21" s="232"/>
      <c r="BD21" s="232"/>
      <c r="BE21" s="233"/>
      <c r="BF21" s="233"/>
      <c r="BG21" s="233"/>
      <c r="BH21" s="233"/>
      <c r="BI21" s="233"/>
      <c r="BJ21" s="233"/>
      <c r="BK21" s="233"/>
      <c r="BL21" s="233"/>
      <c r="BM21" s="233"/>
      <c r="BN21" s="233"/>
      <c r="BO21" s="233"/>
      <c r="BP21" s="233"/>
      <c r="BQ21" s="242">
        <v>15</v>
      </c>
      <c r="BR21" s="243"/>
      <c r="BS21" s="827"/>
      <c r="BT21" s="828"/>
      <c r="BU21" s="828"/>
      <c r="BV21" s="828"/>
      <c r="BW21" s="828"/>
      <c r="BX21" s="828"/>
      <c r="BY21" s="828"/>
      <c r="BZ21" s="828"/>
      <c r="CA21" s="828"/>
      <c r="CB21" s="828"/>
      <c r="CC21" s="828"/>
      <c r="CD21" s="828"/>
      <c r="CE21" s="828"/>
      <c r="CF21" s="828"/>
      <c r="CG21" s="82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43"/>
      <c r="DW21" s="844"/>
      <c r="DX21" s="844"/>
      <c r="DY21" s="844"/>
      <c r="DZ21" s="845"/>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7"/>
      <c r="BT22" s="828"/>
      <c r="BU22" s="828"/>
      <c r="BV22" s="828"/>
      <c r="BW22" s="828"/>
      <c r="BX22" s="828"/>
      <c r="BY22" s="828"/>
      <c r="BZ22" s="828"/>
      <c r="CA22" s="828"/>
      <c r="CB22" s="828"/>
      <c r="CC22" s="828"/>
      <c r="CD22" s="828"/>
      <c r="CE22" s="828"/>
      <c r="CF22" s="828"/>
      <c r="CG22" s="82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43"/>
      <c r="DW22" s="844"/>
      <c r="DX22" s="844"/>
      <c r="DY22" s="844"/>
      <c r="DZ22" s="845"/>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12722</v>
      </c>
      <c r="R23" s="854"/>
      <c r="S23" s="854"/>
      <c r="T23" s="854"/>
      <c r="U23" s="854"/>
      <c r="V23" s="854">
        <v>12553</v>
      </c>
      <c r="W23" s="854"/>
      <c r="X23" s="854"/>
      <c r="Y23" s="854"/>
      <c r="Z23" s="854"/>
      <c r="AA23" s="854">
        <v>169</v>
      </c>
      <c r="AB23" s="854"/>
      <c r="AC23" s="854"/>
      <c r="AD23" s="854"/>
      <c r="AE23" s="855"/>
      <c r="AF23" s="856">
        <v>113</v>
      </c>
      <c r="AG23" s="854"/>
      <c r="AH23" s="854"/>
      <c r="AI23" s="854"/>
      <c r="AJ23" s="857"/>
      <c r="AK23" s="858"/>
      <c r="AL23" s="859"/>
      <c r="AM23" s="859"/>
      <c r="AN23" s="859"/>
      <c r="AO23" s="859"/>
      <c r="AP23" s="854">
        <v>14022</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7"/>
      <c r="BT23" s="828"/>
      <c r="BU23" s="828"/>
      <c r="BV23" s="828"/>
      <c r="BW23" s="828"/>
      <c r="BX23" s="828"/>
      <c r="BY23" s="828"/>
      <c r="BZ23" s="828"/>
      <c r="CA23" s="828"/>
      <c r="CB23" s="828"/>
      <c r="CC23" s="828"/>
      <c r="CD23" s="828"/>
      <c r="CE23" s="828"/>
      <c r="CF23" s="828"/>
      <c r="CG23" s="82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43"/>
      <c r="DW23" s="844"/>
      <c r="DX23" s="844"/>
      <c r="DY23" s="844"/>
      <c r="DZ23" s="845"/>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7"/>
      <c r="BT24" s="828"/>
      <c r="BU24" s="828"/>
      <c r="BV24" s="828"/>
      <c r="BW24" s="828"/>
      <c r="BX24" s="828"/>
      <c r="BY24" s="828"/>
      <c r="BZ24" s="828"/>
      <c r="CA24" s="828"/>
      <c r="CB24" s="828"/>
      <c r="CC24" s="828"/>
      <c r="CD24" s="828"/>
      <c r="CE24" s="828"/>
      <c r="CF24" s="828"/>
      <c r="CG24" s="82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43"/>
      <c r="DW24" s="844"/>
      <c r="DX24" s="844"/>
      <c r="DY24" s="844"/>
      <c r="DZ24" s="845"/>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7"/>
      <c r="BT25" s="828"/>
      <c r="BU25" s="828"/>
      <c r="BV25" s="828"/>
      <c r="BW25" s="828"/>
      <c r="BX25" s="828"/>
      <c r="BY25" s="828"/>
      <c r="BZ25" s="828"/>
      <c r="CA25" s="828"/>
      <c r="CB25" s="828"/>
      <c r="CC25" s="828"/>
      <c r="CD25" s="828"/>
      <c r="CE25" s="828"/>
      <c r="CF25" s="828"/>
      <c r="CG25" s="82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43"/>
      <c r="DW25" s="844"/>
      <c r="DX25" s="844"/>
      <c r="DY25" s="844"/>
      <c r="DZ25" s="845"/>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366</v>
      </c>
      <c r="BF26" s="778"/>
      <c r="BG26" s="778"/>
      <c r="BH26" s="778"/>
      <c r="BI26" s="789"/>
      <c r="BJ26" s="232"/>
      <c r="BK26" s="232"/>
      <c r="BL26" s="232"/>
      <c r="BM26" s="232"/>
      <c r="BN26" s="232"/>
      <c r="BO26" s="245"/>
      <c r="BP26" s="245"/>
      <c r="BQ26" s="242">
        <v>20</v>
      </c>
      <c r="BR26" s="243"/>
      <c r="BS26" s="827"/>
      <c r="BT26" s="828"/>
      <c r="BU26" s="828"/>
      <c r="BV26" s="828"/>
      <c r="BW26" s="828"/>
      <c r="BX26" s="828"/>
      <c r="BY26" s="828"/>
      <c r="BZ26" s="828"/>
      <c r="CA26" s="828"/>
      <c r="CB26" s="828"/>
      <c r="CC26" s="828"/>
      <c r="CD26" s="828"/>
      <c r="CE26" s="828"/>
      <c r="CF26" s="828"/>
      <c r="CG26" s="82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43"/>
      <c r="DW26" s="844"/>
      <c r="DX26" s="844"/>
      <c r="DY26" s="844"/>
      <c r="DZ26" s="845"/>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7"/>
      <c r="BT27" s="828"/>
      <c r="BU27" s="828"/>
      <c r="BV27" s="828"/>
      <c r="BW27" s="828"/>
      <c r="BX27" s="828"/>
      <c r="BY27" s="828"/>
      <c r="BZ27" s="828"/>
      <c r="CA27" s="828"/>
      <c r="CB27" s="828"/>
      <c r="CC27" s="828"/>
      <c r="CD27" s="828"/>
      <c r="CE27" s="828"/>
      <c r="CF27" s="828"/>
      <c r="CG27" s="82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43"/>
      <c r="DW27" s="844"/>
      <c r="DX27" s="844"/>
      <c r="DY27" s="844"/>
      <c r="DZ27" s="845"/>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1">
        <v>2182</v>
      </c>
      <c r="R28" s="882"/>
      <c r="S28" s="882"/>
      <c r="T28" s="882"/>
      <c r="U28" s="882"/>
      <c r="V28" s="882">
        <v>2200</v>
      </c>
      <c r="W28" s="882"/>
      <c r="X28" s="882"/>
      <c r="Y28" s="882"/>
      <c r="Z28" s="882"/>
      <c r="AA28" s="882">
        <v>-18</v>
      </c>
      <c r="AB28" s="882"/>
      <c r="AC28" s="882"/>
      <c r="AD28" s="882"/>
      <c r="AE28" s="883"/>
      <c r="AF28" s="884">
        <v>-18</v>
      </c>
      <c r="AG28" s="882"/>
      <c r="AH28" s="882"/>
      <c r="AI28" s="882"/>
      <c r="AJ28" s="885"/>
      <c r="AK28" s="886">
        <v>238</v>
      </c>
      <c r="AL28" s="878"/>
      <c r="AM28" s="878"/>
      <c r="AN28" s="878"/>
      <c r="AO28" s="878"/>
      <c r="AP28" s="878" t="s">
        <v>598</v>
      </c>
      <c r="AQ28" s="878"/>
      <c r="AR28" s="878"/>
      <c r="AS28" s="878"/>
      <c r="AT28" s="878"/>
      <c r="AU28" s="878" t="s">
        <v>598</v>
      </c>
      <c r="AV28" s="878"/>
      <c r="AW28" s="878"/>
      <c r="AX28" s="878"/>
      <c r="AY28" s="878"/>
      <c r="AZ28" s="878" t="s">
        <v>598</v>
      </c>
      <c r="BA28" s="878"/>
      <c r="BB28" s="878"/>
      <c r="BC28" s="878"/>
      <c r="BD28" s="878"/>
      <c r="BE28" s="879"/>
      <c r="BF28" s="879"/>
      <c r="BG28" s="879"/>
      <c r="BH28" s="879"/>
      <c r="BI28" s="880"/>
      <c r="BJ28" s="232"/>
      <c r="BK28" s="232"/>
      <c r="BL28" s="232"/>
      <c r="BM28" s="232"/>
      <c r="BN28" s="232"/>
      <c r="BO28" s="245"/>
      <c r="BP28" s="245"/>
      <c r="BQ28" s="242">
        <v>22</v>
      </c>
      <c r="BR28" s="243"/>
      <c r="BS28" s="827"/>
      <c r="BT28" s="828"/>
      <c r="BU28" s="828"/>
      <c r="BV28" s="828"/>
      <c r="BW28" s="828"/>
      <c r="BX28" s="828"/>
      <c r="BY28" s="828"/>
      <c r="BZ28" s="828"/>
      <c r="CA28" s="828"/>
      <c r="CB28" s="828"/>
      <c r="CC28" s="828"/>
      <c r="CD28" s="828"/>
      <c r="CE28" s="828"/>
      <c r="CF28" s="828"/>
      <c r="CG28" s="82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43"/>
      <c r="DW28" s="844"/>
      <c r="DX28" s="844"/>
      <c r="DY28" s="844"/>
      <c r="DZ28" s="845"/>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47</v>
      </c>
      <c r="R29" s="819"/>
      <c r="S29" s="819"/>
      <c r="T29" s="819"/>
      <c r="U29" s="819"/>
      <c r="V29" s="819">
        <v>46</v>
      </c>
      <c r="W29" s="819"/>
      <c r="X29" s="819"/>
      <c r="Y29" s="819"/>
      <c r="Z29" s="819"/>
      <c r="AA29" s="819">
        <v>1</v>
      </c>
      <c r="AB29" s="819"/>
      <c r="AC29" s="819"/>
      <c r="AD29" s="819"/>
      <c r="AE29" s="820"/>
      <c r="AF29" s="821">
        <v>1</v>
      </c>
      <c r="AG29" s="822"/>
      <c r="AH29" s="822"/>
      <c r="AI29" s="822"/>
      <c r="AJ29" s="823"/>
      <c r="AK29" s="889">
        <v>23</v>
      </c>
      <c r="AL29" s="890"/>
      <c r="AM29" s="890"/>
      <c r="AN29" s="890"/>
      <c r="AO29" s="890"/>
      <c r="AP29" s="890">
        <v>5</v>
      </c>
      <c r="AQ29" s="890"/>
      <c r="AR29" s="890"/>
      <c r="AS29" s="890"/>
      <c r="AT29" s="890"/>
      <c r="AU29" s="890">
        <v>5</v>
      </c>
      <c r="AV29" s="890"/>
      <c r="AW29" s="890"/>
      <c r="AX29" s="890"/>
      <c r="AY29" s="890"/>
      <c r="AZ29" s="890" t="s">
        <v>599</v>
      </c>
      <c r="BA29" s="890"/>
      <c r="BB29" s="890"/>
      <c r="BC29" s="890"/>
      <c r="BD29" s="890"/>
      <c r="BE29" s="887"/>
      <c r="BF29" s="887"/>
      <c r="BG29" s="887"/>
      <c r="BH29" s="887"/>
      <c r="BI29" s="888"/>
      <c r="BJ29" s="232"/>
      <c r="BK29" s="232"/>
      <c r="BL29" s="232"/>
      <c r="BM29" s="232"/>
      <c r="BN29" s="232"/>
      <c r="BO29" s="245"/>
      <c r="BP29" s="245"/>
      <c r="BQ29" s="242">
        <v>23</v>
      </c>
      <c r="BR29" s="243"/>
      <c r="BS29" s="827"/>
      <c r="BT29" s="828"/>
      <c r="BU29" s="828"/>
      <c r="BV29" s="828"/>
      <c r="BW29" s="828"/>
      <c r="BX29" s="828"/>
      <c r="BY29" s="828"/>
      <c r="BZ29" s="828"/>
      <c r="CA29" s="828"/>
      <c r="CB29" s="828"/>
      <c r="CC29" s="828"/>
      <c r="CD29" s="828"/>
      <c r="CE29" s="828"/>
      <c r="CF29" s="828"/>
      <c r="CG29" s="82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43"/>
      <c r="DW29" s="844"/>
      <c r="DX29" s="844"/>
      <c r="DY29" s="844"/>
      <c r="DZ29" s="845"/>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1687</v>
      </c>
      <c r="R30" s="819"/>
      <c r="S30" s="819"/>
      <c r="T30" s="819"/>
      <c r="U30" s="819"/>
      <c r="V30" s="819">
        <v>1621</v>
      </c>
      <c r="W30" s="819"/>
      <c r="X30" s="819"/>
      <c r="Y30" s="819"/>
      <c r="Z30" s="819"/>
      <c r="AA30" s="819">
        <v>66</v>
      </c>
      <c r="AB30" s="819"/>
      <c r="AC30" s="819"/>
      <c r="AD30" s="819"/>
      <c r="AE30" s="820"/>
      <c r="AF30" s="821">
        <v>66</v>
      </c>
      <c r="AG30" s="822"/>
      <c r="AH30" s="822"/>
      <c r="AI30" s="822"/>
      <c r="AJ30" s="823"/>
      <c r="AK30" s="889">
        <v>241</v>
      </c>
      <c r="AL30" s="890"/>
      <c r="AM30" s="890"/>
      <c r="AN30" s="890"/>
      <c r="AO30" s="890"/>
      <c r="AP30" s="890" t="s">
        <v>599</v>
      </c>
      <c r="AQ30" s="890"/>
      <c r="AR30" s="890"/>
      <c r="AS30" s="890"/>
      <c r="AT30" s="890"/>
      <c r="AU30" s="890" t="s">
        <v>599</v>
      </c>
      <c r="AV30" s="890"/>
      <c r="AW30" s="890"/>
      <c r="AX30" s="890"/>
      <c r="AY30" s="890"/>
      <c r="AZ30" s="890" t="s">
        <v>599</v>
      </c>
      <c r="BA30" s="890"/>
      <c r="BB30" s="890"/>
      <c r="BC30" s="890"/>
      <c r="BD30" s="890"/>
      <c r="BE30" s="887"/>
      <c r="BF30" s="887"/>
      <c r="BG30" s="887"/>
      <c r="BH30" s="887"/>
      <c r="BI30" s="888"/>
      <c r="BJ30" s="232"/>
      <c r="BK30" s="232"/>
      <c r="BL30" s="232"/>
      <c r="BM30" s="232"/>
      <c r="BN30" s="232"/>
      <c r="BO30" s="245"/>
      <c r="BP30" s="245"/>
      <c r="BQ30" s="242">
        <v>24</v>
      </c>
      <c r="BR30" s="243"/>
      <c r="BS30" s="827"/>
      <c r="BT30" s="828"/>
      <c r="BU30" s="828"/>
      <c r="BV30" s="828"/>
      <c r="BW30" s="828"/>
      <c r="BX30" s="828"/>
      <c r="BY30" s="828"/>
      <c r="BZ30" s="828"/>
      <c r="CA30" s="828"/>
      <c r="CB30" s="828"/>
      <c r="CC30" s="828"/>
      <c r="CD30" s="828"/>
      <c r="CE30" s="828"/>
      <c r="CF30" s="828"/>
      <c r="CG30" s="82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43"/>
      <c r="DW30" s="844"/>
      <c r="DX30" s="844"/>
      <c r="DY30" s="844"/>
      <c r="DZ30" s="845"/>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15</v>
      </c>
      <c r="R31" s="819"/>
      <c r="S31" s="819"/>
      <c r="T31" s="819"/>
      <c r="U31" s="819"/>
      <c r="V31" s="819">
        <v>15</v>
      </c>
      <c r="W31" s="819"/>
      <c r="X31" s="819"/>
      <c r="Y31" s="819"/>
      <c r="Z31" s="819"/>
      <c r="AA31" s="819">
        <v>0</v>
      </c>
      <c r="AB31" s="819"/>
      <c r="AC31" s="819"/>
      <c r="AD31" s="819"/>
      <c r="AE31" s="820"/>
      <c r="AF31" s="821">
        <v>0</v>
      </c>
      <c r="AG31" s="822"/>
      <c r="AH31" s="822"/>
      <c r="AI31" s="822"/>
      <c r="AJ31" s="823"/>
      <c r="AK31" s="889">
        <v>14</v>
      </c>
      <c r="AL31" s="890"/>
      <c r="AM31" s="890"/>
      <c r="AN31" s="890"/>
      <c r="AO31" s="890"/>
      <c r="AP31" s="890" t="s">
        <v>599</v>
      </c>
      <c r="AQ31" s="890"/>
      <c r="AR31" s="890"/>
      <c r="AS31" s="890"/>
      <c r="AT31" s="890"/>
      <c r="AU31" s="890" t="s">
        <v>599</v>
      </c>
      <c r="AV31" s="890"/>
      <c r="AW31" s="890"/>
      <c r="AX31" s="890"/>
      <c r="AY31" s="890"/>
      <c r="AZ31" s="890" t="s">
        <v>599</v>
      </c>
      <c r="BA31" s="890"/>
      <c r="BB31" s="890"/>
      <c r="BC31" s="890"/>
      <c r="BD31" s="890"/>
      <c r="BE31" s="887"/>
      <c r="BF31" s="887"/>
      <c r="BG31" s="887"/>
      <c r="BH31" s="887"/>
      <c r="BI31" s="888"/>
      <c r="BJ31" s="232"/>
      <c r="BK31" s="232"/>
      <c r="BL31" s="232"/>
      <c r="BM31" s="232"/>
      <c r="BN31" s="232"/>
      <c r="BO31" s="245"/>
      <c r="BP31" s="245"/>
      <c r="BQ31" s="242">
        <v>25</v>
      </c>
      <c r="BR31" s="243"/>
      <c r="BS31" s="827"/>
      <c r="BT31" s="828"/>
      <c r="BU31" s="828"/>
      <c r="BV31" s="828"/>
      <c r="BW31" s="828"/>
      <c r="BX31" s="828"/>
      <c r="BY31" s="828"/>
      <c r="BZ31" s="828"/>
      <c r="CA31" s="828"/>
      <c r="CB31" s="828"/>
      <c r="CC31" s="828"/>
      <c r="CD31" s="828"/>
      <c r="CE31" s="828"/>
      <c r="CF31" s="828"/>
      <c r="CG31" s="82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43"/>
      <c r="DW31" s="844"/>
      <c r="DX31" s="844"/>
      <c r="DY31" s="844"/>
      <c r="DZ31" s="845"/>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201</v>
      </c>
      <c r="R32" s="819"/>
      <c r="S32" s="819"/>
      <c r="T32" s="819"/>
      <c r="U32" s="819"/>
      <c r="V32" s="819">
        <v>180</v>
      </c>
      <c r="W32" s="819"/>
      <c r="X32" s="819"/>
      <c r="Y32" s="819"/>
      <c r="Z32" s="819"/>
      <c r="AA32" s="819">
        <v>21</v>
      </c>
      <c r="AB32" s="819"/>
      <c r="AC32" s="819"/>
      <c r="AD32" s="819"/>
      <c r="AE32" s="820"/>
      <c r="AF32" s="821">
        <v>6</v>
      </c>
      <c r="AG32" s="822"/>
      <c r="AH32" s="822"/>
      <c r="AI32" s="822"/>
      <c r="AJ32" s="823"/>
      <c r="AK32" s="889">
        <v>71</v>
      </c>
      <c r="AL32" s="890"/>
      <c r="AM32" s="890"/>
      <c r="AN32" s="890"/>
      <c r="AO32" s="890"/>
      <c r="AP32" s="890" t="s">
        <v>599</v>
      </c>
      <c r="AQ32" s="890"/>
      <c r="AR32" s="890"/>
      <c r="AS32" s="890"/>
      <c r="AT32" s="890"/>
      <c r="AU32" s="890" t="s">
        <v>599</v>
      </c>
      <c r="AV32" s="890"/>
      <c r="AW32" s="890"/>
      <c r="AX32" s="890"/>
      <c r="AY32" s="890"/>
      <c r="AZ32" s="890" t="s">
        <v>599</v>
      </c>
      <c r="BA32" s="890"/>
      <c r="BB32" s="890"/>
      <c r="BC32" s="890"/>
      <c r="BD32" s="890"/>
      <c r="BE32" s="887"/>
      <c r="BF32" s="887"/>
      <c r="BG32" s="887"/>
      <c r="BH32" s="887"/>
      <c r="BI32" s="888"/>
      <c r="BJ32" s="232"/>
      <c r="BK32" s="232"/>
      <c r="BL32" s="232"/>
      <c r="BM32" s="232"/>
      <c r="BN32" s="232"/>
      <c r="BO32" s="245"/>
      <c r="BP32" s="245"/>
      <c r="BQ32" s="242">
        <v>26</v>
      </c>
      <c r="BR32" s="243"/>
      <c r="BS32" s="827"/>
      <c r="BT32" s="828"/>
      <c r="BU32" s="828"/>
      <c r="BV32" s="828"/>
      <c r="BW32" s="828"/>
      <c r="BX32" s="828"/>
      <c r="BY32" s="828"/>
      <c r="BZ32" s="828"/>
      <c r="CA32" s="828"/>
      <c r="CB32" s="828"/>
      <c r="CC32" s="828"/>
      <c r="CD32" s="828"/>
      <c r="CE32" s="828"/>
      <c r="CF32" s="828"/>
      <c r="CG32" s="82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43"/>
      <c r="DW32" s="844"/>
      <c r="DX32" s="844"/>
      <c r="DY32" s="844"/>
      <c r="DZ32" s="845"/>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229</v>
      </c>
      <c r="R33" s="819"/>
      <c r="S33" s="819"/>
      <c r="T33" s="819"/>
      <c r="U33" s="819"/>
      <c r="V33" s="819">
        <v>230</v>
      </c>
      <c r="W33" s="819"/>
      <c r="X33" s="819"/>
      <c r="Y33" s="819"/>
      <c r="Z33" s="819"/>
      <c r="AA33" s="819">
        <v>-1</v>
      </c>
      <c r="AB33" s="819"/>
      <c r="AC33" s="819"/>
      <c r="AD33" s="819"/>
      <c r="AE33" s="820"/>
      <c r="AF33" s="821">
        <v>323</v>
      </c>
      <c r="AG33" s="822"/>
      <c r="AH33" s="822"/>
      <c r="AI33" s="822"/>
      <c r="AJ33" s="823"/>
      <c r="AK33" s="889">
        <v>30</v>
      </c>
      <c r="AL33" s="890"/>
      <c r="AM33" s="890"/>
      <c r="AN33" s="890"/>
      <c r="AO33" s="890"/>
      <c r="AP33" s="890">
        <v>1518</v>
      </c>
      <c r="AQ33" s="890"/>
      <c r="AR33" s="890"/>
      <c r="AS33" s="890"/>
      <c r="AT33" s="890"/>
      <c r="AU33" s="890">
        <v>399</v>
      </c>
      <c r="AV33" s="890"/>
      <c r="AW33" s="890"/>
      <c r="AX33" s="890"/>
      <c r="AY33" s="890"/>
      <c r="AZ33" s="890" t="s">
        <v>599</v>
      </c>
      <c r="BA33" s="890"/>
      <c r="BB33" s="890"/>
      <c r="BC33" s="890"/>
      <c r="BD33" s="890"/>
      <c r="BE33" s="887" t="s">
        <v>400</v>
      </c>
      <c r="BF33" s="887"/>
      <c r="BG33" s="887"/>
      <c r="BH33" s="887"/>
      <c r="BI33" s="888"/>
      <c r="BJ33" s="232"/>
      <c r="BK33" s="232"/>
      <c r="BL33" s="232"/>
      <c r="BM33" s="232"/>
      <c r="BN33" s="232"/>
      <c r="BO33" s="245"/>
      <c r="BP33" s="245"/>
      <c r="BQ33" s="242">
        <v>27</v>
      </c>
      <c r="BR33" s="243"/>
      <c r="BS33" s="827"/>
      <c r="BT33" s="828"/>
      <c r="BU33" s="828"/>
      <c r="BV33" s="828"/>
      <c r="BW33" s="828"/>
      <c r="BX33" s="828"/>
      <c r="BY33" s="828"/>
      <c r="BZ33" s="828"/>
      <c r="CA33" s="828"/>
      <c r="CB33" s="828"/>
      <c r="CC33" s="828"/>
      <c r="CD33" s="828"/>
      <c r="CE33" s="828"/>
      <c r="CF33" s="828"/>
      <c r="CG33" s="82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43"/>
      <c r="DW33" s="844"/>
      <c r="DX33" s="844"/>
      <c r="DY33" s="844"/>
      <c r="DZ33" s="845"/>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38</v>
      </c>
      <c r="R34" s="819"/>
      <c r="S34" s="819"/>
      <c r="T34" s="819"/>
      <c r="U34" s="819"/>
      <c r="V34" s="819">
        <v>37</v>
      </c>
      <c r="W34" s="819"/>
      <c r="X34" s="819"/>
      <c r="Y34" s="819"/>
      <c r="Z34" s="819"/>
      <c r="AA34" s="819">
        <v>1</v>
      </c>
      <c r="AB34" s="819"/>
      <c r="AC34" s="819"/>
      <c r="AD34" s="819"/>
      <c r="AE34" s="820"/>
      <c r="AF34" s="821">
        <v>1</v>
      </c>
      <c r="AG34" s="822"/>
      <c r="AH34" s="822"/>
      <c r="AI34" s="822"/>
      <c r="AJ34" s="823"/>
      <c r="AK34" s="889">
        <v>31</v>
      </c>
      <c r="AL34" s="890"/>
      <c r="AM34" s="890"/>
      <c r="AN34" s="890"/>
      <c r="AO34" s="890"/>
      <c r="AP34" s="890">
        <v>321</v>
      </c>
      <c r="AQ34" s="890"/>
      <c r="AR34" s="890"/>
      <c r="AS34" s="890"/>
      <c r="AT34" s="890"/>
      <c r="AU34" s="890">
        <v>321</v>
      </c>
      <c r="AV34" s="890"/>
      <c r="AW34" s="890"/>
      <c r="AX34" s="890"/>
      <c r="AY34" s="890"/>
      <c r="AZ34" s="890" t="s">
        <v>599</v>
      </c>
      <c r="BA34" s="890"/>
      <c r="BB34" s="890"/>
      <c r="BC34" s="890"/>
      <c r="BD34" s="890"/>
      <c r="BE34" s="887" t="s">
        <v>402</v>
      </c>
      <c r="BF34" s="887"/>
      <c r="BG34" s="887"/>
      <c r="BH34" s="887"/>
      <c r="BI34" s="888"/>
      <c r="BJ34" s="232"/>
      <c r="BK34" s="232"/>
      <c r="BL34" s="232"/>
      <c r="BM34" s="232"/>
      <c r="BN34" s="232"/>
      <c r="BO34" s="245"/>
      <c r="BP34" s="245"/>
      <c r="BQ34" s="242">
        <v>28</v>
      </c>
      <c r="BR34" s="243"/>
      <c r="BS34" s="827"/>
      <c r="BT34" s="828"/>
      <c r="BU34" s="828"/>
      <c r="BV34" s="828"/>
      <c r="BW34" s="828"/>
      <c r="BX34" s="828"/>
      <c r="BY34" s="828"/>
      <c r="BZ34" s="828"/>
      <c r="CA34" s="828"/>
      <c r="CB34" s="828"/>
      <c r="CC34" s="828"/>
      <c r="CD34" s="828"/>
      <c r="CE34" s="828"/>
      <c r="CF34" s="828"/>
      <c r="CG34" s="82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43"/>
      <c r="DW34" s="844"/>
      <c r="DX34" s="844"/>
      <c r="DY34" s="844"/>
      <c r="DZ34" s="845"/>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5</v>
      </c>
      <c r="R35" s="819"/>
      <c r="S35" s="819"/>
      <c r="T35" s="819"/>
      <c r="U35" s="819"/>
      <c r="V35" s="819">
        <v>5</v>
      </c>
      <c r="W35" s="819"/>
      <c r="X35" s="819"/>
      <c r="Y35" s="819"/>
      <c r="Z35" s="819"/>
      <c r="AA35" s="819">
        <v>0</v>
      </c>
      <c r="AB35" s="819"/>
      <c r="AC35" s="819"/>
      <c r="AD35" s="819"/>
      <c r="AE35" s="820"/>
      <c r="AF35" s="821">
        <v>0</v>
      </c>
      <c r="AG35" s="822"/>
      <c r="AH35" s="822"/>
      <c r="AI35" s="822"/>
      <c r="AJ35" s="823"/>
      <c r="AK35" s="889">
        <v>4</v>
      </c>
      <c r="AL35" s="890"/>
      <c r="AM35" s="890"/>
      <c r="AN35" s="890"/>
      <c r="AO35" s="890"/>
      <c r="AP35" s="890">
        <v>30</v>
      </c>
      <c r="AQ35" s="890"/>
      <c r="AR35" s="890"/>
      <c r="AS35" s="890"/>
      <c r="AT35" s="890"/>
      <c r="AU35" s="890">
        <v>30</v>
      </c>
      <c r="AV35" s="890"/>
      <c r="AW35" s="890"/>
      <c r="AX35" s="890"/>
      <c r="AY35" s="890"/>
      <c r="AZ35" s="890" t="s">
        <v>599</v>
      </c>
      <c r="BA35" s="890"/>
      <c r="BB35" s="890"/>
      <c r="BC35" s="890"/>
      <c r="BD35" s="890"/>
      <c r="BE35" s="887" t="s">
        <v>404</v>
      </c>
      <c r="BF35" s="887"/>
      <c r="BG35" s="887"/>
      <c r="BH35" s="887"/>
      <c r="BI35" s="888"/>
      <c r="BJ35" s="232"/>
      <c r="BK35" s="232"/>
      <c r="BL35" s="232"/>
      <c r="BM35" s="232"/>
      <c r="BN35" s="232"/>
      <c r="BO35" s="245"/>
      <c r="BP35" s="245"/>
      <c r="BQ35" s="242">
        <v>29</v>
      </c>
      <c r="BR35" s="243"/>
      <c r="BS35" s="827"/>
      <c r="BT35" s="828"/>
      <c r="BU35" s="828"/>
      <c r="BV35" s="828"/>
      <c r="BW35" s="828"/>
      <c r="BX35" s="828"/>
      <c r="BY35" s="828"/>
      <c r="BZ35" s="828"/>
      <c r="CA35" s="828"/>
      <c r="CB35" s="828"/>
      <c r="CC35" s="828"/>
      <c r="CD35" s="828"/>
      <c r="CE35" s="828"/>
      <c r="CF35" s="828"/>
      <c r="CG35" s="82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43"/>
      <c r="DW35" s="844"/>
      <c r="DX35" s="844"/>
      <c r="DY35" s="844"/>
      <c r="DZ35" s="845"/>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7"/>
      <c r="BT36" s="828"/>
      <c r="BU36" s="828"/>
      <c r="BV36" s="828"/>
      <c r="BW36" s="828"/>
      <c r="BX36" s="828"/>
      <c r="BY36" s="828"/>
      <c r="BZ36" s="828"/>
      <c r="CA36" s="828"/>
      <c r="CB36" s="828"/>
      <c r="CC36" s="828"/>
      <c r="CD36" s="828"/>
      <c r="CE36" s="828"/>
      <c r="CF36" s="828"/>
      <c r="CG36" s="82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43"/>
      <c r="DW36" s="844"/>
      <c r="DX36" s="844"/>
      <c r="DY36" s="844"/>
      <c r="DZ36" s="845"/>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7"/>
      <c r="BT37" s="828"/>
      <c r="BU37" s="828"/>
      <c r="BV37" s="828"/>
      <c r="BW37" s="828"/>
      <c r="BX37" s="828"/>
      <c r="BY37" s="828"/>
      <c r="BZ37" s="828"/>
      <c r="CA37" s="828"/>
      <c r="CB37" s="828"/>
      <c r="CC37" s="828"/>
      <c r="CD37" s="828"/>
      <c r="CE37" s="828"/>
      <c r="CF37" s="828"/>
      <c r="CG37" s="82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43"/>
      <c r="DW37" s="844"/>
      <c r="DX37" s="844"/>
      <c r="DY37" s="844"/>
      <c r="DZ37" s="845"/>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7"/>
      <c r="BT38" s="828"/>
      <c r="BU38" s="828"/>
      <c r="BV38" s="828"/>
      <c r="BW38" s="828"/>
      <c r="BX38" s="828"/>
      <c r="BY38" s="828"/>
      <c r="BZ38" s="828"/>
      <c r="CA38" s="828"/>
      <c r="CB38" s="828"/>
      <c r="CC38" s="828"/>
      <c r="CD38" s="828"/>
      <c r="CE38" s="828"/>
      <c r="CF38" s="828"/>
      <c r="CG38" s="82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43"/>
      <c r="DW38" s="844"/>
      <c r="DX38" s="844"/>
      <c r="DY38" s="844"/>
      <c r="DZ38" s="845"/>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7"/>
      <c r="BT39" s="828"/>
      <c r="BU39" s="828"/>
      <c r="BV39" s="828"/>
      <c r="BW39" s="828"/>
      <c r="BX39" s="828"/>
      <c r="BY39" s="828"/>
      <c r="BZ39" s="828"/>
      <c r="CA39" s="828"/>
      <c r="CB39" s="828"/>
      <c r="CC39" s="828"/>
      <c r="CD39" s="828"/>
      <c r="CE39" s="828"/>
      <c r="CF39" s="828"/>
      <c r="CG39" s="82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43"/>
      <c r="DW39" s="844"/>
      <c r="DX39" s="844"/>
      <c r="DY39" s="844"/>
      <c r="DZ39" s="845"/>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7"/>
      <c r="BT40" s="828"/>
      <c r="BU40" s="828"/>
      <c r="BV40" s="828"/>
      <c r="BW40" s="828"/>
      <c r="BX40" s="828"/>
      <c r="BY40" s="828"/>
      <c r="BZ40" s="828"/>
      <c r="CA40" s="828"/>
      <c r="CB40" s="828"/>
      <c r="CC40" s="828"/>
      <c r="CD40" s="828"/>
      <c r="CE40" s="828"/>
      <c r="CF40" s="828"/>
      <c r="CG40" s="82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43"/>
      <c r="DW40" s="844"/>
      <c r="DX40" s="844"/>
      <c r="DY40" s="844"/>
      <c r="DZ40" s="845"/>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7"/>
      <c r="BT41" s="828"/>
      <c r="BU41" s="828"/>
      <c r="BV41" s="828"/>
      <c r="BW41" s="828"/>
      <c r="BX41" s="828"/>
      <c r="BY41" s="828"/>
      <c r="BZ41" s="828"/>
      <c r="CA41" s="828"/>
      <c r="CB41" s="828"/>
      <c r="CC41" s="828"/>
      <c r="CD41" s="828"/>
      <c r="CE41" s="828"/>
      <c r="CF41" s="828"/>
      <c r="CG41" s="82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43"/>
      <c r="DW41" s="844"/>
      <c r="DX41" s="844"/>
      <c r="DY41" s="844"/>
      <c r="DZ41" s="845"/>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7"/>
      <c r="BT42" s="828"/>
      <c r="BU42" s="828"/>
      <c r="BV42" s="828"/>
      <c r="BW42" s="828"/>
      <c r="BX42" s="828"/>
      <c r="BY42" s="828"/>
      <c r="BZ42" s="828"/>
      <c r="CA42" s="828"/>
      <c r="CB42" s="828"/>
      <c r="CC42" s="828"/>
      <c r="CD42" s="828"/>
      <c r="CE42" s="828"/>
      <c r="CF42" s="828"/>
      <c r="CG42" s="82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43"/>
      <c r="DW42" s="844"/>
      <c r="DX42" s="844"/>
      <c r="DY42" s="844"/>
      <c r="DZ42" s="845"/>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7"/>
      <c r="BT43" s="828"/>
      <c r="BU43" s="828"/>
      <c r="BV43" s="828"/>
      <c r="BW43" s="828"/>
      <c r="BX43" s="828"/>
      <c r="BY43" s="828"/>
      <c r="BZ43" s="828"/>
      <c r="CA43" s="828"/>
      <c r="CB43" s="828"/>
      <c r="CC43" s="828"/>
      <c r="CD43" s="828"/>
      <c r="CE43" s="828"/>
      <c r="CF43" s="828"/>
      <c r="CG43" s="82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43"/>
      <c r="DW43" s="844"/>
      <c r="DX43" s="844"/>
      <c r="DY43" s="844"/>
      <c r="DZ43" s="845"/>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7"/>
      <c r="BT44" s="828"/>
      <c r="BU44" s="828"/>
      <c r="BV44" s="828"/>
      <c r="BW44" s="828"/>
      <c r="BX44" s="828"/>
      <c r="BY44" s="828"/>
      <c r="BZ44" s="828"/>
      <c r="CA44" s="828"/>
      <c r="CB44" s="828"/>
      <c r="CC44" s="828"/>
      <c r="CD44" s="828"/>
      <c r="CE44" s="828"/>
      <c r="CF44" s="828"/>
      <c r="CG44" s="82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43"/>
      <c r="DW44" s="844"/>
      <c r="DX44" s="844"/>
      <c r="DY44" s="844"/>
      <c r="DZ44" s="845"/>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7"/>
      <c r="BT45" s="828"/>
      <c r="BU45" s="828"/>
      <c r="BV45" s="828"/>
      <c r="BW45" s="828"/>
      <c r="BX45" s="828"/>
      <c r="BY45" s="828"/>
      <c r="BZ45" s="828"/>
      <c r="CA45" s="828"/>
      <c r="CB45" s="828"/>
      <c r="CC45" s="828"/>
      <c r="CD45" s="828"/>
      <c r="CE45" s="828"/>
      <c r="CF45" s="828"/>
      <c r="CG45" s="82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43"/>
      <c r="DW45" s="844"/>
      <c r="DX45" s="844"/>
      <c r="DY45" s="844"/>
      <c r="DZ45" s="845"/>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7"/>
      <c r="BT46" s="828"/>
      <c r="BU46" s="828"/>
      <c r="BV46" s="828"/>
      <c r="BW46" s="828"/>
      <c r="BX46" s="828"/>
      <c r="BY46" s="828"/>
      <c r="BZ46" s="828"/>
      <c r="CA46" s="828"/>
      <c r="CB46" s="828"/>
      <c r="CC46" s="828"/>
      <c r="CD46" s="828"/>
      <c r="CE46" s="828"/>
      <c r="CF46" s="828"/>
      <c r="CG46" s="82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43"/>
      <c r="DW46" s="844"/>
      <c r="DX46" s="844"/>
      <c r="DY46" s="844"/>
      <c r="DZ46" s="845"/>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7"/>
      <c r="BT47" s="828"/>
      <c r="BU47" s="828"/>
      <c r="BV47" s="828"/>
      <c r="BW47" s="828"/>
      <c r="BX47" s="828"/>
      <c r="BY47" s="828"/>
      <c r="BZ47" s="828"/>
      <c r="CA47" s="828"/>
      <c r="CB47" s="828"/>
      <c r="CC47" s="828"/>
      <c r="CD47" s="828"/>
      <c r="CE47" s="828"/>
      <c r="CF47" s="828"/>
      <c r="CG47" s="82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43"/>
      <c r="DW47" s="844"/>
      <c r="DX47" s="844"/>
      <c r="DY47" s="844"/>
      <c r="DZ47" s="845"/>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7"/>
      <c r="BT48" s="828"/>
      <c r="BU48" s="828"/>
      <c r="BV48" s="828"/>
      <c r="BW48" s="828"/>
      <c r="BX48" s="828"/>
      <c r="BY48" s="828"/>
      <c r="BZ48" s="828"/>
      <c r="CA48" s="828"/>
      <c r="CB48" s="828"/>
      <c r="CC48" s="828"/>
      <c r="CD48" s="828"/>
      <c r="CE48" s="828"/>
      <c r="CF48" s="828"/>
      <c r="CG48" s="82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43"/>
      <c r="DW48" s="844"/>
      <c r="DX48" s="844"/>
      <c r="DY48" s="844"/>
      <c r="DZ48" s="845"/>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7"/>
      <c r="BT49" s="828"/>
      <c r="BU49" s="828"/>
      <c r="BV49" s="828"/>
      <c r="BW49" s="828"/>
      <c r="BX49" s="828"/>
      <c r="BY49" s="828"/>
      <c r="BZ49" s="828"/>
      <c r="CA49" s="828"/>
      <c r="CB49" s="828"/>
      <c r="CC49" s="828"/>
      <c r="CD49" s="828"/>
      <c r="CE49" s="828"/>
      <c r="CF49" s="828"/>
      <c r="CG49" s="82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43"/>
      <c r="DW49" s="844"/>
      <c r="DX49" s="844"/>
      <c r="DY49" s="844"/>
      <c r="DZ49" s="845"/>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7"/>
      <c r="BT50" s="828"/>
      <c r="BU50" s="828"/>
      <c r="BV50" s="828"/>
      <c r="BW50" s="828"/>
      <c r="BX50" s="828"/>
      <c r="BY50" s="828"/>
      <c r="BZ50" s="828"/>
      <c r="CA50" s="828"/>
      <c r="CB50" s="828"/>
      <c r="CC50" s="828"/>
      <c r="CD50" s="828"/>
      <c r="CE50" s="828"/>
      <c r="CF50" s="828"/>
      <c r="CG50" s="82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43"/>
      <c r="DW50" s="844"/>
      <c r="DX50" s="844"/>
      <c r="DY50" s="844"/>
      <c r="DZ50" s="845"/>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7"/>
      <c r="BT51" s="828"/>
      <c r="BU51" s="828"/>
      <c r="BV51" s="828"/>
      <c r="BW51" s="828"/>
      <c r="BX51" s="828"/>
      <c r="BY51" s="828"/>
      <c r="BZ51" s="828"/>
      <c r="CA51" s="828"/>
      <c r="CB51" s="828"/>
      <c r="CC51" s="828"/>
      <c r="CD51" s="828"/>
      <c r="CE51" s="828"/>
      <c r="CF51" s="828"/>
      <c r="CG51" s="82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43"/>
      <c r="DW51" s="844"/>
      <c r="DX51" s="844"/>
      <c r="DY51" s="844"/>
      <c r="DZ51" s="845"/>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7"/>
      <c r="BT52" s="828"/>
      <c r="BU52" s="828"/>
      <c r="BV52" s="828"/>
      <c r="BW52" s="828"/>
      <c r="BX52" s="828"/>
      <c r="BY52" s="828"/>
      <c r="BZ52" s="828"/>
      <c r="CA52" s="828"/>
      <c r="CB52" s="828"/>
      <c r="CC52" s="828"/>
      <c r="CD52" s="828"/>
      <c r="CE52" s="828"/>
      <c r="CF52" s="828"/>
      <c r="CG52" s="82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43"/>
      <c r="DW52" s="844"/>
      <c r="DX52" s="844"/>
      <c r="DY52" s="844"/>
      <c r="DZ52" s="845"/>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7"/>
      <c r="BT53" s="828"/>
      <c r="BU53" s="828"/>
      <c r="BV53" s="828"/>
      <c r="BW53" s="828"/>
      <c r="BX53" s="828"/>
      <c r="BY53" s="828"/>
      <c r="BZ53" s="828"/>
      <c r="CA53" s="828"/>
      <c r="CB53" s="828"/>
      <c r="CC53" s="828"/>
      <c r="CD53" s="828"/>
      <c r="CE53" s="828"/>
      <c r="CF53" s="828"/>
      <c r="CG53" s="82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43"/>
      <c r="DW53" s="844"/>
      <c r="DX53" s="844"/>
      <c r="DY53" s="844"/>
      <c r="DZ53" s="845"/>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7"/>
      <c r="BT54" s="828"/>
      <c r="BU54" s="828"/>
      <c r="BV54" s="828"/>
      <c r="BW54" s="828"/>
      <c r="BX54" s="828"/>
      <c r="BY54" s="828"/>
      <c r="BZ54" s="828"/>
      <c r="CA54" s="828"/>
      <c r="CB54" s="828"/>
      <c r="CC54" s="828"/>
      <c r="CD54" s="828"/>
      <c r="CE54" s="828"/>
      <c r="CF54" s="828"/>
      <c r="CG54" s="82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43"/>
      <c r="DW54" s="844"/>
      <c r="DX54" s="844"/>
      <c r="DY54" s="844"/>
      <c r="DZ54" s="845"/>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7"/>
      <c r="BT55" s="828"/>
      <c r="BU55" s="828"/>
      <c r="BV55" s="828"/>
      <c r="BW55" s="828"/>
      <c r="BX55" s="828"/>
      <c r="BY55" s="828"/>
      <c r="BZ55" s="828"/>
      <c r="CA55" s="828"/>
      <c r="CB55" s="828"/>
      <c r="CC55" s="828"/>
      <c r="CD55" s="828"/>
      <c r="CE55" s="828"/>
      <c r="CF55" s="828"/>
      <c r="CG55" s="82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43"/>
      <c r="DW55" s="844"/>
      <c r="DX55" s="844"/>
      <c r="DY55" s="844"/>
      <c r="DZ55" s="845"/>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7"/>
      <c r="BT56" s="828"/>
      <c r="BU56" s="828"/>
      <c r="BV56" s="828"/>
      <c r="BW56" s="828"/>
      <c r="BX56" s="828"/>
      <c r="BY56" s="828"/>
      <c r="BZ56" s="828"/>
      <c r="CA56" s="828"/>
      <c r="CB56" s="828"/>
      <c r="CC56" s="828"/>
      <c r="CD56" s="828"/>
      <c r="CE56" s="828"/>
      <c r="CF56" s="828"/>
      <c r="CG56" s="82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43"/>
      <c r="DW56" s="844"/>
      <c r="DX56" s="844"/>
      <c r="DY56" s="844"/>
      <c r="DZ56" s="845"/>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7"/>
      <c r="BT57" s="828"/>
      <c r="BU57" s="828"/>
      <c r="BV57" s="828"/>
      <c r="BW57" s="828"/>
      <c r="BX57" s="828"/>
      <c r="BY57" s="828"/>
      <c r="BZ57" s="828"/>
      <c r="CA57" s="828"/>
      <c r="CB57" s="828"/>
      <c r="CC57" s="828"/>
      <c r="CD57" s="828"/>
      <c r="CE57" s="828"/>
      <c r="CF57" s="828"/>
      <c r="CG57" s="82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43"/>
      <c r="DW57" s="844"/>
      <c r="DX57" s="844"/>
      <c r="DY57" s="844"/>
      <c r="DZ57" s="845"/>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7"/>
      <c r="BT58" s="828"/>
      <c r="BU58" s="828"/>
      <c r="BV58" s="828"/>
      <c r="BW58" s="828"/>
      <c r="BX58" s="828"/>
      <c r="BY58" s="828"/>
      <c r="BZ58" s="828"/>
      <c r="CA58" s="828"/>
      <c r="CB58" s="828"/>
      <c r="CC58" s="828"/>
      <c r="CD58" s="828"/>
      <c r="CE58" s="828"/>
      <c r="CF58" s="828"/>
      <c r="CG58" s="82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43"/>
      <c r="DW58" s="844"/>
      <c r="DX58" s="844"/>
      <c r="DY58" s="844"/>
      <c r="DZ58" s="845"/>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7"/>
      <c r="BT59" s="828"/>
      <c r="BU59" s="828"/>
      <c r="BV59" s="828"/>
      <c r="BW59" s="828"/>
      <c r="BX59" s="828"/>
      <c r="BY59" s="828"/>
      <c r="BZ59" s="828"/>
      <c r="CA59" s="828"/>
      <c r="CB59" s="828"/>
      <c r="CC59" s="828"/>
      <c r="CD59" s="828"/>
      <c r="CE59" s="828"/>
      <c r="CF59" s="828"/>
      <c r="CG59" s="82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43"/>
      <c r="DW59" s="844"/>
      <c r="DX59" s="844"/>
      <c r="DY59" s="844"/>
      <c r="DZ59" s="845"/>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7"/>
      <c r="BT60" s="828"/>
      <c r="BU60" s="828"/>
      <c r="BV60" s="828"/>
      <c r="BW60" s="828"/>
      <c r="BX60" s="828"/>
      <c r="BY60" s="828"/>
      <c r="BZ60" s="828"/>
      <c r="CA60" s="828"/>
      <c r="CB60" s="828"/>
      <c r="CC60" s="828"/>
      <c r="CD60" s="828"/>
      <c r="CE60" s="828"/>
      <c r="CF60" s="828"/>
      <c r="CG60" s="82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43"/>
      <c r="DW60" s="844"/>
      <c r="DX60" s="844"/>
      <c r="DY60" s="844"/>
      <c r="DZ60" s="845"/>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7"/>
      <c r="BT61" s="828"/>
      <c r="BU61" s="828"/>
      <c r="BV61" s="828"/>
      <c r="BW61" s="828"/>
      <c r="BX61" s="828"/>
      <c r="BY61" s="828"/>
      <c r="BZ61" s="828"/>
      <c r="CA61" s="828"/>
      <c r="CB61" s="828"/>
      <c r="CC61" s="828"/>
      <c r="CD61" s="828"/>
      <c r="CE61" s="828"/>
      <c r="CF61" s="828"/>
      <c r="CG61" s="82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43"/>
      <c r="DW61" s="844"/>
      <c r="DX61" s="844"/>
      <c r="DY61" s="844"/>
      <c r="DZ61" s="845"/>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405</v>
      </c>
      <c r="BK62" s="866"/>
      <c r="BL62" s="866"/>
      <c r="BM62" s="866"/>
      <c r="BN62" s="867"/>
      <c r="BO62" s="245"/>
      <c r="BP62" s="245"/>
      <c r="BQ62" s="242">
        <v>56</v>
      </c>
      <c r="BR62" s="243"/>
      <c r="BS62" s="827"/>
      <c r="BT62" s="828"/>
      <c r="BU62" s="828"/>
      <c r="BV62" s="828"/>
      <c r="BW62" s="828"/>
      <c r="BX62" s="828"/>
      <c r="BY62" s="828"/>
      <c r="BZ62" s="828"/>
      <c r="CA62" s="828"/>
      <c r="CB62" s="828"/>
      <c r="CC62" s="828"/>
      <c r="CD62" s="828"/>
      <c r="CE62" s="828"/>
      <c r="CF62" s="828"/>
      <c r="CG62" s="82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43"/>
      <c r="DW62" s="844"/>
      <c r="DX62" s="844"/>
      <c r="DY62" s="844"/>
      <c r="DZ62" s="845"/>
      <c r="EA62" s="226"/>
    </row>
    <row r="63" spans="1:131" s="227" customFormat="1" ht="26.25" customHeight="1" thickBot="1">
      <c r="A63" s="244" t="s">
        <v>381</v>
      </c>
      <c r="B63" s="850" t="s">
        <v>406</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f>SUM(AF28:AJ62)</f>
        <v>379</v>
      </c>
      <c r="AG63" s="901"/>
      <c r="AH63" s="901"/>
      <c r="AI63" s="901"/>
      <c r="AJ63" s="902"/>
      <c r="AK63" s="903"/>
      <c r="AL63" s="898"/>
      <c r="AM63" s="898"/>
      <c r="AN63" s="898"/>
      <c r="AO63" s="898"/>
      <c r="AP63" s="901">
        <f>SUM(AP28:AT62)</f>
        <v>1874</v>
      </c>
      <c r="AQ63" s="901"/>
      <c r="AR63" s="901"/>
      <c r="AS63" s="901"/>
      <c r="AT63" s="901"/>
      <c r="AU63" s="901">
        <f>SUM(AU28:AY62)</f>
        <v>755</v>
      </c>
      <c r="AV63" s="901"/>
      <c r="AW63" s="901"/>
      <c r="AX63" s="901"/>
      <c r="AY63" s="901"/>
      <c r="AZ63" s="905"/>
      <c r="BA63" s="905"/>
      <c r="BB63" s="905"/>
      <c r="BC63" s="905"/>
      <c r="BD63" s="905"/>
      <c r="BE63" s="906"/>
      <c r="BF63" s="906"/>
      <c r="BG63" s="906"/>
      <c r="BH63" s="906"/>
      <c r="BI63" s="907"/>
      <c r="BJ63" s="908" t="s">
        <v>383</v>
      </c>
      <c r="BK63" s="909"/>
      <c r="BL63" s="909"/>
      <c r="BM63" s="909"/>
      <c r="BN63" s="910"/>
      <c r="BO63" s="245"/>
      <c r="BP63" s="245"/>
      <c r="BQ63" s="242">
        <v>57</v>
      </c>
      <c r="BR63" s="243"/>
      <c r="BS63" s="827"/>
      <c r="BT63" s="828"/>
      <c r="BU63" s="828"/>
      <c r="BV63" s="828"/>
      <c r="BW63" s="828"/>
      <c r="BX63" s="828"/>
      <c r="BY63" s="828"/>
      <c r="BZ63" s="828"/>
      <c r="CA63" s="828"/>
      <c r="CB63" s="828"/>
      <c r="CC63" s="828"/>
      <c r="CD63" s="828"/>
      <c r="CE63" s="828"/>
      <c r="CF63" s="828"/>
      <c r="CG63" s="82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43"/>
      <c r="DW63" s="844"/>
      <c r="DX63" s="844"/>
      <c r="DY63" s="844"/>
      <c r="DZ63" s="84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7"/>
      <c r="BT64" s="828"/>
      <c r="BU64" s="828"/>
      <c r="BV64" s="828"/>
      <c r="BW64" s="828"/>
      <c r="BX64" s="828"/>
      <c r="BY64" s="828"/>
      <c r="BZ64" s="828"/>
      <c r="CA64" s="828"/>
      <c r="CB64" s="828"/>
      <c r="CC64" s="828"/>
      <c r="CD64" s="828"/>
      <c r="CE64" s="828"/>
      <c r="CF64" s="828"/>
      <c r="CG64" s="82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43"/>
      <c r="DW64" s="844"/>
      <c r="DX64" s="844"/>
      <c r="DY64" s="844"/>
      <c r="DZ64" s="84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7"/>
      <c r="BT65" s="828"/>
      <c r="BU65" s="828"/>
      <c r="BV65" s="828"/>
      <c r="BW65" s="828"/>
      <c r="BX65" s="828"/>
      <c r="BY65" s="828"/>
      <c r="BZ65" s="828"/>
      <c r="CA65" s="828"/>
      <c r="CB65" s="828"/>
      <c r="CC65" s="828"/>
      <c r="CD65" s="828"/>
      <c r="CE65" s="828"/>
      <c r="CF65" s="828"/>
      <c r="CG65" s="82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43"/>
      <c r="DW65" s="844"/>
      <c r="DX65" s="844"/>
      <c r="DY65" s="844"/>
      <c r="DZ65" s="845"/>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409</v>
      </c>
      <c r="AB66" s="778"/>
      <c r="AC66" s="778"/>
      <c r="AD66" s="778"/>
      <c r="AE66" s="779"/>
      <c r="AF66" s="911" t="s">
        <v>389</v>
      </c>
      <c r="AG66" s="873"/>
      <c r="AH66" s="873"/>
      <c r="AI66" s="873"/>
      <c r="AJ66" s="912"/>
      <c r="AK66" s="777" t="s">
        <v>410</v>
      </c>
      <c r="AL66" s="801"/>
      <c r="AM66" s="801"/>
      <c r="AN66" s="801"/>
      <c r="AO66" s="802"/>
      <c r="AP66" s="777" t="s">
        <v>411</v>
      </c>
      <c r="AQ66" s="778"/>
      <c r="AR66" s="778"/>
      <c r="AS66" s="778"/>
      <c r="AT66" s="779"/>
      <c r="AU66" s="777" t="s">
        <v>412</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585</v>
      </c>
      <c r="C68" s="929"/>
      <c r="D68" s="929"/>
      <c r="E68" s="929"/>
      <c r="F68" s="929"/>
      <c r="G68" s="929"/>
      <c r="H68" s="929"/>
      <c r="I68" s="929"/>
      <c r="J68" s="929"/>
      <c r="K68" s="929"/>
      <c r="L68" s="929"/>
      <c r="M68" s="929"/>
      <c r="N68" s="929"/>
      <c r="O68" s="929"/>
      <c r="P68" s="930"/>
      <c r="Q68" s="931">
        <v>1243</v>
      </c>
      <c r="R68" s="925"/>
      <c r="S68" s="925"/>
      <c r="T68" s="925"/>
      <c r="U68" s="925"/>
      <c r="V68" s="925">
        <v>1243</v>
      </c>
      <c r="W68" s="925"/>
      <c r="X68" s="925"/>
      <c r="Y68" s="925"/>
      <c r="Z68" s="925"/>
      <c r="AA68" s="925">
        <v>0</v>
      </c>
      <c r="AB68" s="925"/>
      <c r="AC68" s="925"/>
      <c r="AD68" s="925"/>
      <c r="AE68" s="925"/>
      <c r="AF68" s="925">
        <v>0</v>
      </c>
      <c r="AG68" s="925"/>
      <c r="AH68" s="925"/>
      <c r="AI68" s="925"/>
      <c r="AJ68" s="925"/>
      <c r="AK68" s="925" t="s">
        <v>597</v>
      </c>
      <c r="AL68" s="925"/>
      <c r="AM68" s="925"/>
      <c r="AN68" s="925"/>
      <c r="AO68" s="925"/>
      <c r="AP68" s="925">
        <v>826</v>
      </c>
      <c r="AQ68" s="925"/>
      <c r="AR68" s="925"/>
      <c r="AS68" s="925"/>
      <c r="AT68" s="925"/>
      <c r="AU68" s="925">
        <v>70</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586</v>
      </c>
      <c r="C69" s="933"/>
      <c r="D69" s="933"/>
      <c r="E69" s="933"/>
      <c r="F69" s="933"/>
      <c r="G69" s="933"/>
      <c r="H69" s="933"/>
      <c r="I69" s="933"/>
      <c r="J69" s="933"/>
      <c r="K69" s="933"/>
      <c r="L69" s="933"/>
      <c r="M69" s="933"/>
      <c r="N69" s="933"/>
      <c r="O69" s="933"/>
      <c r="P69" s="934"/>
      <c r="Q69" s="935">
        <v>12</v>
      </c>
      <c r="R69" s="890"/>
      <c r="S69" s="890"/>
      <c r="T69" s="890"/>
      <c r="U69" s="890"/>
      <c r="V69" s="890">
        <v>6</v>
      </c>
      <c r="W69" s="890"/>
      <c r="X69" s="890"/>
      <c r="Y69" s="890"/>
      <c r="Z69" s="890"/>
      <c r="AA69" s="890">
        <v>6</v>
      </c>
      <c r="AB69" s="890"/>
      <c r="AC69" s="890"/>
      <c r="AD69" s="890"/>
      <c r="AE69" s="890"/>
      <c r="AF69" s="890">
        <v>6</v>
      </c>
      <c r="AG69" s="890"/>
      <c r="AH69" s="890"/>
      <c r="AI69" s="890"/>
      <c r="AJ69" s="890"/>
      <c r="AK69" s="890" t="s">
        <v>596</v>
      </c>
      <c r="AL69" s="890"/>
      <c r="AM69" s="890"/>
      <c r="AN69" s="890"/>
      <c r="AO69" s="890"/>
      <c r="AP69" s="890" t="s">
        <v>596</v>
      </c>
      <c r="AQ69" s="890"/>
      <c r="AR69" s="890"/>
      <c r="AS69" s="890"/>
      <c r="AT69" s="890"/>
      <c r="AU69" s="890" t="s">
        <v>596</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587</v>
      </c>
      <c r="C70" s="933"/>
      <c r="D70" s="933"/>
      <c r="E70" s="933"/>
      <c r="F70" s="933"/>
      <c r="G70" s="933"/>
      <c r="H70" s="933"/>
      <c r="I70" s="933"/>
      <c r="J70" s="933"/>
      <c r="K70" s="933"/>
      <c r="L70" s="933"/>
      <c r="M70" s="933"/>
      <c r="N70" s="933"/>
      <c r="O70" s="933"/>
      <c r="P70" s="934"/>
      <c r="Q70" s="935">
        <v>44</v>
      </c>
      <c r="R70" s="890"/>
      <c r="S70" s="890"/>
      <c r="T70" s="890"/>
      <c r="U70" s="890"/>
      <c r="V70" s="890">
        <v>44</v>
      </c>
      <c r="W70" s="890"/>
      <c r="X70" s="890"/>
      <c r="Y70" s="890"/>
      <c r="Z70" s="890"/>
      <c r="AA70" s="890">
        <v>0</v>
      </c>
      <c r="AB70" s="890"/>
      <c r="AC70" s="890"/>
      <c r="AD70" s="890"/>
      <c r="AE70" s="890"/>
      <c r="AF70" s="890">
        <v>0</v>
      </c>
      <c r="AG70" s="890"/>
      <c r="AH70" s="890"/>
      <c r="AI70" s="890"/>
      <c r="AJ70" s="890"/>
      <c r="AK70" s="890" t="s">
        <v>596</v>
      </c>
      <c r="AL70" s="890"/>
      <c r="AM70" s="890"/>
      <c r="AN70" s="890"/>
      <c r="AO70" s="890"/>
      <c r="AP70" s="890" t="s">
        <v>596</v>
      </c>
      <c r="AQ70" s="890"/>
      <c r="AR70" s="890"/>
      <c r="AS70" s="890"/>
      <c r="AT70" s="890"/>
      <c r="AU70" s="890" t="s">
        <v>596</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588</v>
      </c>
      <c r="C71" s="933"/>
      <c r="D71" s="933"/>
      <c r="E71" s="933"/>
      <c r="F71" s="933"/>
      <c r="G71" s="933"/>
      <c r="H71" s="933"/>
      <c r="I71" s="933"/>
      <c r="J71" s="933"/>
      <c r="K71" s="933"/>
      <c r="L71" s="933"/>
      <c r="M71" s="933"/>
      <c r="N71" s="933"/>
      <c r="O71" s="933"/>
      <c r="P71" s="934"/>
      <c r="Q71" s="935">
        <v>71</v>
      </c>
      <c r="R71" s="890"/>
      <c r="S71" s="890"/>
      <c r="T71" s="890"/>
      <c r="U71" s="890"/>
      <c r="V71" s="890">
        <v>71</v>
      </c>
      <c r="W71" s="890"/>
      <c r="X71" s="890"/>
      <c r="Y71" s="890"/>
      <c r="Z71" s="890"/>
      <c r="AA71" s="890">
        <v>0</v>
      </c>
      <c r="AB71" s="890"/>
      <c r="AC71" s="890"/>
      <c r="AD71" s="890"/>
      <c r="AE71" s="890"/>
      <c r="AF71" s="890">
        <v>0</v>
      </c>
      <c r="AG71" s="890"/>
      <c r="AH71" s="890"/>
      <c r="AI71" s="890"/>
      <c r="AJ71" s="890"/>
      <c r="AK71" s="890" t="s">
        <v>596</v>
      </c>
      <c r="AL71" s="890"/>
      <c r="AM71" s="890"/>
      <c r="AN71" s="890"/>
      <c r="AO71" s="890"/>
      <c r="AP71" s="890" t="s">
        <v>596</v>
      </c>
      <c r="AQ71" s="890"/>
      <c r="AR71" s="890"/>
      <c r="AS71" s="890"/>
      <c r="AT71" s="890"/>
      <c r="AU71" s="890" t="s">
        <v>596</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589</v>
      </c>
      <c r="C72" s="933"/>
      <c r="D72" s="933"/>
      <c r="E72" s="933"/>
      <c r="F72" s="933"/>
      <c r="G72" s="933"/>
      <c r="H72" s="933"/>
      <c r="I72" s="933"/>
      <c r="J72" s="933"/>
      <c r="K72" s="933"/>
      <c r="L72" s="933"/>
      <c r="M72" s="933"/>
      <c r="N72" s="933"/>
      <c r="O72" s="933"/>
      <c r="P72" s="934"/>
      <c r="Q72" s="935">
        <v>789</v>
      </c>
      <c r="R72" s="890"/>
      <c r="S72" s="890"/>
      <c r="T72" s="890"/>
      <c r="U72" s="890"/>
      <c r="V72" s="890">
        <v>789</v>
      </c>
      <c r="W72" s="890"/>
      <c r="X72" s="890"/>
      <c r="Y72" s="890"/>
      <c r="Z72" s="890"/>
      <c r="AA72" s="890">
        <v>0</v>
      </c>
      <c r="AB72" s="890"/>
      <c r="AC72" s="890"/>
      <c r="AD72" s="890"/>
      <c r="AE72" s="890"/>
      <c r="AF72" s="890">
        <v>0</v>
      </c>
      <c r="AG72" s="890"/>
      <c r="AH72" s="890"/>
      <c r="AI72" s="890"/>
      <c r="AJ72" s="890"/>
      <c r="AK72" s="890" t="s">
        <v>596</v>
      </c>
      <c r="AL72" s="890"/>
      <c r="AM72" s="890"/>
      <c r="AN72" s="890"/>
      <c r="AO72" s="890"/>
      <c r="AP72" s="890">
        <v>500</v>
      </c>
      <c r="AQ72" s="890"/>
      <c r="AR72" s="890"/>
      <c r="AS72" s="890"/>
      <c r="AT72" s="890"/>
      <c r="AU72" s="890">
        <v>129</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590</v>
      </c>
      <c r="C73" s="933"/>
      <c r="D73" s="933"/>
      <c r="E73" s="933"/>
      <c r="F73" s="933"/>
      <c r="G73" s="933"/>
      <c r="H73" s="933"/>
      <c r="I73" s="933"/>
      <c r="J73" s="933"/>
      <c r="K73" s="933"/>
      <c r="L73" s="933"/>
      <c r="M73" s="933"/>
      <c r="N73" s="933"/>
      <c r="O73" s="933"/>
      <c r="P73" s="934"/>
      <c r="Q73" s="935">
        <v>148</v>
      </c>
      <c r="R73" s="890"/>
      <c r="S73" s="890"/>
      <c r="T73" s="890"/>
      <c r="U73" s="890"/>
      <c r="V73" s="890">
        <v>139</v>
      </c>
      <c r="W73" s="890"/>
      <c r="X73" s="890"/>
      <c r="Y73" s="890"/>
      <c r="Z73" s="890"/>
      <c r="AA73" s="890">
        <v>9</v>
      </c>
      <c r="AB73" s="890"/>
      <c r="AC73" s="890"/>
      <c r="AD73" s="890"/>
      <c r="AE73" s="890"/>
      <c r="AF73" s="890">
        <v>9</v>
      </c>
      <c r="AG73" s="890"/>
      <c r="AH73" s="890"/>
      <c r="AI73" s="890"/>
      <c r="AJ73" s="890"/>
      <c r="AK73" s="890" t="s">
        <v>596</v>
      </c>
      <c r="AL73" s="890"/>
      <c r="AM73" s="890"/>
      <c r="AN73" s="890"/>
      <c r="AO73" s="890"/>
      <c r="AP73" s="890" t="s">
        <v>596</v>
      </c>
      <c r="AQ73" s="890"/>
      <c r="AR73" s="890"/>
      <c r="AS73" s="890"/>
      <c r="AT73" s="890"/>
      <c r="AU73" s="890" t="s">
        <v>596</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591</v>
      </c>
      <c r="C74" s="933"/>
      <c r="D74" s="933"/>
      <c r="E74" s="933"/>
      <c r="F74" s="933"/>
      <c r="G74" s="933"/>
      <c r="H74" s="933"/>
      <c r="I74" s="933"/>
      <c r="J74" s="933"/>
      <c r="K74" s="933"/>
      <c r="L74" s="933"/>
      <c r="M74" s="933"/>
      <c r="N74" s="933"/>
      <c r="O74" s="933"/>
      <c r="P74" s="934"/>
      <c r="Q74" s="935">
        <v>4961</v>
      </c>
      <c r="R74" s="890"/>
      <c r="S74" s="890"/>
      <c r="T74" s="890"/>
      <c r="U74" s="890"/>
      <c r="V74" s="890">
        <v>4165</v>
      </c>
      <c r="W74" s="890"/>
      <c r="X74" s="890"/>
      <c r="Y74" s="890"/>
      <c r="Z74" s="890"/>
      <c r="AA74" s="890">
        <v>796</v>
      </c>
      <c r="AB74" s="890"/>
      <c r="AC74" s="890"/>
      <c r="AD74" s="890"/>
      <c r="AE74" s="890"/>
      <c r="AF74" s="890">
        <v>796</v>
      </c>
      <c r="AG74" s="890"/>
      <c r="AH74" s="890"/>
      <c r="AI74" s="890"/>
      <c r="AJ74" s="890"/>
      <c r="AK74" s="890">
        <v>51</v>
      </c>
      <c r="AL74" s="890"/>
      <c r="AM74" s="890"/>
      <c r="AN74" s="890"/>
      <c r="AO74" s="890"/>
      <c r="AP74" s="890" t="s">
        <v>596</v>
      </c>
      <c r="AQ74" s="890"/>
      <c r="AR74" s="890"/>
      <c r="AS74" s="890"/>
      <c r="AT74" s="890"/>
      <c r="AU74" s="890" t="s">
        <v>596</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592</v>
      </c>
      <c r="C75" s="933"/>
      <c r="D75" s="933"/>
      <c r="E75" s="933"/>
      <c r="F75" s="933"/>
      <c r="G75" s="933"/>
      <c r="H75" s="933"/>
      <c r="I75" s="933"/>
      <c r="J75" s="933"/>
      <c r="K75" s="933"/>
      <c r="L75" s="933"/>
      <c r="M75" s="933"/>
      <c r="N75" s="933"/>
      <c r="O75" s="933"/>
      <c r="P75" s="934"/>
      <c r="Q75" s="938">
        <v>12</v>
      </c>
      <c r="R75" s="939"/>
      <c r="S75" s="939"/>
      <c r="T75" s="939"/>
      <c r="U75" s="889"/>
      <c r="V75" s="940">
        <v>12</v>
      </c>
      <c r="W75" s="939"/>
      <c r="X75" s="939"/>
      <c r="Y75" s="939"/>
      <c r="Z75" s="889"/>
      <c r="AA75" s="890">
        <v>0</v>
      </c>
      <c r="AB75" s="890"/>
      <c r="AC75" s="890"/>
      <c r="AD75" s="890"/>
      <c r="AE75" s="890"/>
      <c r="AF75" s="940">
        <v>0</v>
      </c>
      <c r="AG75" s="939"/>
      <c r="AH75" s="939"/>
      <c r="AI75" s="939"/>
      <c r="AJ75" s="889"/>
      <c r="AK75" s="890" t="s">
        <v>596</v>
      </c>
      <c r="AL75" s="890"/>
      <c r="AM75" s="890"/>
      <c r="AN75" s="890"/>
      <c r="AO75" s="890"/>
      <c r="AP75" s="890" t="s">
        <v>596</v>
      </c>
      <c r="AQ75" s="890"/>
      <c r="AR75" s="890"/>
      <c r="AS75" s="890"/>
      <c r="AT75" s="890"/>
      <c r="AU75" s="890" t="s">
        <v>596</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593</v>
      </c>
      <c r="C76" s="933"/>
      <c r="D76" s="933"/>
      <c r="E76" s="933"/>
      <c r="F76" s="933"/>
      <c r="G76" s="933"/>
      <c r="H76" s="933"/>
      <c r="I76" s="933"/>
      <c r="J76" s="933"/>
      <c r="K76" s="933"/>
      <c r="L76" s="933"/>
      <c r="M76" s="933"/>
      <c r="N76" s="933"/>
      <c r="O76" s="933"/>
      <c r="P76" s="934"/>
      <c r="Q76" s="938">
        <v>57</v>
      </c>
      <c r="R76" s="939"/>
      <c r="S76" s="939"/>
      <c r="T76" s="939"/>
      <c r="U76" s="889"/>
      <c r="V76" s="940">
        <v>52</v>
      </c>
      <c r="W76" s="939"/>
      <c r="X76" s="939"/>
      <c r="Y76" s="939"/>
      <c r="Z76" s="889"/>
      <c r="AA76" s="890">
        <v>5</v>
      </c>
      <c r="AB76" s="890"/>
      <c r="AC76" s="890"/>
      <c r="AD76" s="890"/>
      <c r="AE76" s="890"/>
      <c r="AF76" s="940">
        <v>5</v>
      </c>
      <c r="AG76" s="939"/>
      <c r="AH76" s="939"/>
      <c r="AI76" s="939"/>
      <c r="AJ76" s="889"/>
      <c r="AK76" s="890" t="s">
        <v>596</v>
      </c>
      <c r="AL76" s="890"/>
      <c r="AM76" s="890"/>
      <c r="AN76" s="890"/>
      <c r="AO76" s="890"/>
      <c r="AP76" s="890" t="s">
        <v>596</v>
      </c>
      <c r="AQ76" s="890"/>
      <c r="AR76" s="890"/>
      <c r="AS76" s="890"/>
      <c r="AT76" s="890"/>
      <c r="AU76" s="890" t="s">
        <v>596</v>
      </c>
      <c r="AV76" s="890"/>
      <c r="AW76" s="890"/>
      <c r="AX76" s="890"/>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594</v>
      </c>
      <c r="C77" s="933"/>
      <c r="D77" s="933"/>
      <c r="E77" s="933"/>
      <c r="F77" s="933"/>
      <c r="G77" s="933"/>
      <c r="H77" s="933"/>
      <c r="I77" s="933"/>
      <c r="J77" s="933"/>
      <c r="K77" s="933"/>
      <c r="L77" s="933"/>
      <c r="M77" s="933"/>
      <c r="N77" s="933"/>
      <c r="O77" s="933"/>
      <c r="P77" s="934"/>
      <c r="Q77" s="938">
        <v>146276</v>
      </c>
      <c r="R77" s="939"/>
      <c r="S77" s="939"/>
      <c r="T77" s="939"/>
      <c r="U77" s="889"/>
      <c r="V77" s="940">
        <v>142795</v>
      </c>
      <c r="W77" s="939"/>
      <c r="X77" s="939"/>
      <c r="Y77" s="939"/>
      <c r="Z77" s="889"/>
      <c r="AA77" s="890">
        <v>3481</v>
      </c>
      <c r="AB77" s="890"/>
      <c r="AC77" s="890"/>
      <c r="AD77" s="890"/>
      <c r="AE77" s="890"/>
      <c r="AF77" s="940">
        <v>3481</v>
      </c>
      <c r="AG77" s="939"/>
      <c r="AH77" s="939"/>
      <c r="AI77" s="939"/>
      <c r="AJ77" s="889"/>
      <c r="AK77" s="890" t="s">
        <v>596</v>
      </c>
      <c r="AL77" s="890"/>
      <c r="AM77" s="890"/>
      <c r="AN77" s="890"/>
      <c r="AO77" s="890"/>
      <c r="AP77" s="890" t="s">
        <v>596</v>
      </c>
      <c r="AQ77" s="890"/>
      <c r="AR77" s="890"/>
      <c r="AS77" s="890"/>
      <c r="AT77" s="890"/>
      <c r="AU77" s="890" t="s">
        <v>596</v>
      </c>
      <c r="AV77" s="890"/>
      <c r="AW77" s="890"/>
      <c r="AX77" s="890"/>
      <c r="AY77" s="890"/>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381</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SUM(AF68:AJ87)</f>
        <v>4297</v>
      </c>
      <c r="AG88" s="901"/>
      <c r="AH88" s="901"/>
      <c r="AI88" s="901"/>
      <c r="AJ88" s="901"/>
      <c r="AK88" s="898"/>
      <c r="AL88" s="898"/>
      <c r="AM88" s="898"/>
      <c r="AN88" s="898"/>
      <c r="AO88" s="898"/>
      <c r="AP88" s="901">
        <f>SUM(AP68:AT87)</f>
        <v>1326</v>
      </c>
      <c r="AQ88" s="901"/>
      <c r="AR88" s="901"/>
      <c r="AS88" s="901"/>
      <c r="AT88" s="901"/>
      <c r="AU88" s="901">
        <f>SUM(AU68:AY87)</f>
        <v>199</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f>SUM(CR7:CV88)</f>
        <v>37</v>
      </c>
      <c r="CS102" s="909"/>
      <c r="CT102" s="909"/>
      <c r="CU102" s="909"/>
      <c r="CV102" s="952"/>
      <c r="CW102" s="951">
        <f>SUM(CW7:DA88)</f>
        <v>0</v>
      </c>
      <c r="CX102" s="909"/>
      <c r="CY102" s="909"/>
      <c r="CZ102" s="909"/>
      <c r="DA102" s="952"/>
      <c r="DB102" s="951">
        <f t="shared" ref="DB102" si="0">SUM(DB7:DF88)</f>
        <v>19</v>
      </c>
      <c r="DC102" s="909"/>
      <c r="DD102" s="909"/>
      <c r="DE102" s="909"/>
      <c r="DF102" s="952"/>
      <c r="DG102" s="951">
        <f t="shared" ref="DG102" si="1">SUM(DG7:DK88)</f>
        <v>0</v>
      </c>
      <c r="DH102" s="909"/>
      <c r="DI102" s="909"/>
      <c r="DJ102" s="909"/>
      <c r="DK102" s="952"/>
      <c r="DL102" s="951">
        <f t="shared" ref="DL102" si="2">SUM(DL7:DP88)</f>
        <v>0</v>
      </c>
      <c r="DM102" s="909"/>
      <c r="DN102" s="909"/>
      <c r="DO102" s="909"/>
      <c r="DP102" s="952"/>
      <c r="DQ102" s="951">
        <f t="shared" ref="DQ102" si="3">SUM(DQ7:DU88)</f>
        <v>0</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298</v>
      </c>
      <c r="AG109" s="954"/>
      <c r="AH109" s="954"/>
      <c r="AI109" s="954"/>
      <c r="AJ109" s="955"/>
      <c r="AK109" s="953" t="s">
        <v>297</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298</v>
      </c>
      <c r="BW109" s="954"/>
      <c r="BX109" s="954"/>
      <c r="BY109" s="954"/>
      <c r="BZ109" s="955"/>
      <c r="CA109" s="953" t="s">
        <v>297</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298</v>
      </c>
      <c r="DM109" s="954"/>
      <c r="DN109" s="954"/>
      <c r="DO109" s="954"/>
      <c r="DP109" s="955"/>
      <c r="DQ109" s="953" t="s">
        <v>297</v>
      </c>
      <c r="DR109" s="954"/>
      <c r="DS109" s="954"/>
      <c r="DT109" s="954"/>
      <c r="DU109" s="955"/>
      <c r="DV109" s="953" t="s">
        <v>423</v>
      </c>
      <c r="DW109" s="954"/>
      <c r="DX109" s="954"/>
      <c r="DY109" s="954"/>
      <c r="DZ109" s="956"/>
    </row>
    <row r="110" spans="1:131" s="226" customFormat="1" ht="26.25" customHeight="1">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1373027</v>
      </c>
      <c r="AB110" s="961"/>
      <c r="AC110" s="961"/>
      <c r="AD110" s="961"/>
      <c r="AE110" s="962"/>
      <c r="AF110" s="963">
        <v>1398038</v>
      </c>
      <c r="AG110" s="961"/>
      <c r="AH110" s="961"/>
      <c r="AI110" s="961"/>
      <c r="AJ110" s="962"/>
      <c r="AK110" s="963">
        <v>1284508</v>
      </c>
      <c r="AL110" s="961"/>
      <c r="AM110" s="961"/>
      <c r="AN110" s="961"/>
      <c r="AO110" s="962"/>
      <c r="AP110" s="964">
        <v>32.9</v>
      </c>
      <c r="AQ110" s="965"/>
      <c r="AR110" s="965"/>
      <c r="AS110" s="965"/>
      <c r="AT110" s="966"/>
      <c r="AU110" s="967" t="s">
        <v>65</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11875529</v>
      </c>
      <c r="BR110" s="996"/>
      <c r="BS110" s="996"/>
      <c r="BT110" s="996"/>
      <c r="BU110" s="996"/>
      <c r="BV110" s="996">
        <v>13554984</v>
      </c>
      <c r="BW110" s="996"/>
      <c r="BX110" s="996"/>
      <c r="BY110" s="996"/>
      <c r="BZ110" s="996"/>
      <c r="CA110" s="996">
        <v>14022141</v>
      </c>
      <c r="CB110" s="996"/>
      <c r="CC110" s="996"/>
      <c r="CD110" s="996"/>
      <c r="CE110" s="996"/>
      <c r="CF110" s="1010">
        <v>358.9</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429</v>
      </c>
      <c r="DH110" s="996"/>
      <c r="DI110" s="996"/>
      <c r="DJ110" s="996"/>
      <c r="DK110" s="996"/>
      <c r="DL110" s="996" t="s">
        <v>430</v>
      </c>
      <c r="DM110" s="996"/>
      <c r="DN110" s="996"/>
      <c r="DO110" s="996"/>
      <c r="DP110" s="996"/>
      <c r="DQ110" s="996" t="s">
        <v>383</v>
      </c>
      <c r="DR110" s="996"/>
      <c r="DS110" s="996"/>
      <c r="DT110" s="996"/>
      <c r="DU110" s="996"/>
      <c r="DV110" s="997" t="s">
        <v>430</v>
      </c>
      <c r="DW110" s="997"/>
      <c r="DX110" s="997"/>
      <c r="DY110" s="997"/>
      <c r="DZ110" s="998"/>
    </row>
    <row r="111" spans="1:131" s="226" customFormat="1" ht="26.25" customHeight="1">
      <c r="A111" s="999" t="s">
        <v>431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430</v>
      </c>
      <c r="AB111" s="1003"/>
      <c r="AC111" s="1003"/>
      <c r="AD111" s="1003"/>
      <c r="AE111" s="1004"/>
      <c r="AF111" s="1005" t="s">
        <v>429</v>
      </c>
      <c r="AG111" s="1003"/>
      <c r="AH111" s="1003"/>
      <c r="AI111" s="1003"/>
      <c r="AJ111" s="1004"/>
      <c r="AK111" s="1005" t="s">
        <v>429</v>
      </c>
      <c r="AL111" s="1003"/>
      <c r="AM111" s="1003"/>
      <c r="AN111" s="1003"/>
      <c r="AO111" s="1004"/>
      <c r="AP111" s="1006" t="s">
        <v>383</v>
      </c>
      <c r="AQ111" s="1007"/>
      <c r="AR111" s="1007"/>
      <c r="AS111" s="1007"/>
      <c r="AT111" s="1008"/>
      <c r="AU111" s="969"/>
      <c r="AV111" s="970"/>
      <c r="AW111" s="970"/>
      <c r="AX111" s="970"/>
      <c r="AY111" s="970"/>
      <c r="AZ111" s="1018" t="s">
        <v>432</v>
      </c>
      <c r="BA111" s="1019"/>
      <c r="BB111" s="1019"/>
      <c r="BC111" s="1019"/>
      <c r="BD111" s="1019"/>
      <c r="BE111" s="1019"/>
      <c r="BF111" s="1019"/>
      <c r="BG111" s="1019"/>
      <c r="BH111" s="1019"/>
      <c r="BI111" s="1019"/>
      <c r="BJ111" s="1019"/>
      <c r="BK111" s="1019"/>
      <c r="BL111" s="1019"/>
      <c r="BM111" s="1019"/>
      <c r="BN111" s="1019"/>
      <c r="BO111" s="1019"/>
      <c r="BP111" s="1020"/>
      <c r="BQ111" s="988" t="s">
        <v>383</v>
      </c>
      <c r="BR111" s="989"/>
      <c r="BS111" s="989"/>
      <c r="BT111" s="989"/>
      <c r="BU111" s="989"/>
      <c r="BV111" s="989" t="s">
        <v>383</v>
      </c>
      <c r="BW111" s="989"/>
      <c r="BX111" s="989"/>
      <c r="BY111" s="989"/>
      <c r="BZ111" s="989"/>
      <c r="CA111" s="989" t="s">
        <v>383</v>
      </c>
      <c r="CB111" s="989"/>
      <c r="CC111" s="989"/>
      <c r="CD111" s="989"/>
      <c r="CE111" s="989"/>
      <c r="CF111" s="983" t="s">
        <v>383</v>
      </c>
      <c r="CG111" s="984"/>
      <c r="CH111" s="984"/>
      <c r="CI111" s="984"/>
      <c r="CJ111" s="984"/>
      <c r="CK111" s="1014"/>
      <c r="CL111" s="1015"/>
      <c r="CM111" s="985" t="s">
        <v>433</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383</v>
      </c>
      <c r="DH111" s="989"/>
      <c r="DI111" s="989"/>
      <c r="DJ111" s="989"/>
      <c r="DK111" s="989"/>
      <c r="DL111" s="989" t="s">
        <v>383</v>
      </c>
      <c r="DM111" s="989"/>
      <c r="DN111" s="989"/>
      <c r="DO111" s="989"/>
      <c r="DP111" s="989"/>
      <c r="DQ111" s="989" t="s">
        <v>383</v>
      </c>
      <c r="DR111" s="989"/>
      <c r="DS111" s="989"/>
      <c r="DT111" s="989"/>
      <c r="DU111" s="989"/>
      <c r="DV111" s="990" t="s">
        <v>383</v>
      </c>
      <c r="DW111" s="990"/>
      <c r="DX111" s="990"/>
      <c r="DY111" s="990"/>
      <c r="DZ111" s="991"/>
    </row>
    <row r="112" spans="1:131" s="226" customFormat="1" ht="26.25" customHeight="1">
      <c r="A112" s="1021" t="s">
        <v>434</v>
      </c>
      <c r="B112" s="1022"/>
      <c r="C112" s="1019" t="s">
        <v>435</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429</v>
      </c>
      <c r="AB112" s="1028"/>
      <c r="AC112" s="1028"/>
      <c r="AD112" s="1028"/>
      <c r="AE112" s="1029"/>
      <c r="AF112" s="1030" t="s">
        <v>429</v>
      </c>
      <c r="AG112" s="1028"/>
      <c r="AH112" s="1028"/>
      <c r="AI112" s="1028"/>
      <c r="AJ112" s="1029"/>
      <c r="AK112" s="1030" t="s">
        <v>383</v>
      </c>
      <c r="AL112" s="1028"/>
      <c r="AM112" s="1028"/>
      <c r="AN112" s="1028"/>
      <c r="AO112" s="1029"/>
      <c r="AP112" s="1031" t="s">
        <v>383</v>
      </c>
      <c r="AQ112" s="1032"/>
      <c r="AR112" s="1032"/>
      <c r="AS112" s="1032"/>
      <c r="AT112" s="1033"/>
      <c r="AU112" s="969"/>
      <c r="AV112" s="970"/>
      <c r="AW112" s="970"/>
      <c r="AX112" s="970"/>
      <c r="AY112" s="970"/>
      <c r="AZ112" s="1018" t="s">
        <v>436</v>
      </c>
      <c r="BA112" s="1019"/>
      <c r="BB112" s="1019"/>
      <c r="BC112" s="1019"/>
      <c r="BD112" s="1019"/>
      <c r="BE112" s="1019"/>
      <c r="BF112" s="1019"/>
      <c r="BG112" s="1019"/>
      <c r="BH112" s="1019"/>
      <c r="BI112" s="1019"/>
      <c r="BJ112" s="1019"/>
      <c r="BK112" s="1019"/>
      <c r="BL112" s="1019"/>
      <c r="BM112" s="1019"/>
      <c r="BN112" s="1019"/>
      <c r="BO112" s="1019"/>
      <c r="BP112" s="1020"/>
      <c r="BQ112" s="988">
        <v>809564</v>
      </c>
      <c r="BR112" s="989"/>
      <c r="BS112" s="989"/>
      <c r="BT112" s="989"/>
      <c r="BU112" s="989"/>
      <c r="BV112" s="989">
        <v>769696</v>
      </c>
      <c r="BW112" s="989"/>
      <c r="BX112" s="989"/>
      <c r="BY112" s="989"/>
      <c r="BZ112" s="989"/>
      <c r="CA112" s="989">
        <v>754584</v>
      </c>
      <c r="CB112" s="989"/>
      <c r="CC112" s="989"/>
      <c r="CD112" s="989"/>
      <c r="CE112" s="989"/>
      <c r="CF112" s="983">
        <v>19.3</v>
      </c>
      <c r="CG112" s="984"/>
      <c r="CH112" s="984"/>
      <c r="CI112" s="984"/>
      <c r="CJ112" s="984"/>
      <c r="CK112" s="1014"/>
      <c r="CL112" s="1015"/>
      <c r="CM112" s="985" t="s">
        <v>437</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429</v>
      </c>
      <c r="DH112" s="989"/>
      <c r="DI112" s="989"/>
      <c r="DJ112" s="989"/>
      <c r="DK112" s="989"/>
      <c r="DL112" s="989" t="s">
        <v>383</v>
      </c>
      <c r="DM112" s="989"/>
      <c r="DN112" s="989"/>
      <c r="DO112" s="989"/>
      <c r="DP112" s="989"/>
      <c r="DQ112" s="989" t="s">
        <v>383</v>
      </c>
      <c r="DR112" s="989"/>
      <c r="DS112" s="989"/>
      <c r="DT112" s="989"/>
      <c r="DU112" s="989"/>
      <c r="DV112" s="990" t="s">
        <v>383</v>
      </c>
      <c r="DW112" s="990"/>
      <c r="DX112" s="990"/>
      <c r="DY112" s="990"/>
      <c r="DZ112" s="991"/>
    </row>
    <row r="113" spans="1:130" s="226" customFormat="1" ht="26.25" customHeight="1">
      <c r="A113" s="1023"/>
      <c r="B113" s="1024"/>
      <c r="C113" s="1019" t="s">
        <v>438</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62475</v>
      </c>
      <c r="AB113" s="1003"/>
      <c r="AC113" s="1003"/>
      <c r="AD113" s="1003"/>
      <c r="AE113" s="1004"/>
      <c r="AF113" s="1005">
        <v>60795</v>
      </c>
      <c r="AG113" s="1003"/>
      <c r="AH113" s="1003"/>
      <c r="AI113" s="1003"/>
      <c r="AJ113" s="1004"/>
      <c r="AK113" s="1005">
        <v>62059</v>
      </c>
      <c r="AL113" s="1003"/>
      <c r="AM113" s="1003"/>
      <c r="AN113" s="1003"/>
      <c r="AO113" s="1004"/>
      <c r="AP113" s="1006">
        <v>1.6</v>
      </c>
      <c r="AQ113" s="1007"/>
      <c r="AR113" s="1007"/>
      <c r="AS113" s="1007"/>
      <c r="AT113" s="1008"/>
      <c r="AU113" s="969"/>
      <c r="AV113" s="970"/>
      <c r="AW113" s="970"/>
      <c r="AX113" s="970"/>
      <c r="AY113" s="970"/>
      <c r="AZ113" s="1018" t="s">
        <v>439</v>
      </c>
      <c r="BA113" s="1019"/>
      <c r="BB113" s="1019"/>
      <c r="BC113" s="1019"/>
      <c r="BD113" s="1019"/>
      <c r="BE113" s="1019"/>
      <c r="BF113" s="1019"/>
      <c r="BG113" s="1019"/>
      <c r="BH113" s="1019"/>
      <c r="BI113" s="1019"/>
      <c r="BJ113" s="1019"/>
      <c r="BK113" s="1019"/>
      <c r="BL113" s="1019"/>
      <c r="BM113" s="1019"/>
      <c r="BN113" s="1019"/>
      <c r="BO113" s="1019"/>
      <c r="BP113" s="1020"/>
      <c r="BQ113" s="988">
        <v>301221</v>
      </c>
      <c r="BR113" s="989"/>
      <c r="BS113" s="989"/>
      <c r="BT113" s="989"/>
      <c r="BU113" s="989"/>
      <c r="BV113" s="989">
        <v>235794</v>
      </c>
      <c r="BW113" s="989"/>
      <c r="BX113" s="989"/>
      <c r="BY113" s="989"/>
      <c r="BZ113" s="989"/>
      <c r="CA113" s="989">
        <v>198746</v>
      </c>
      <c r="CB113" s="989"/>
      <c r="CC113" s="989"/>
      <c r="CD113" s="989"/>
      <c r="CE113" s="989"/>
      <c r="CF113" s="983">
        <v>5.0999999999999996</v>
      </c>
      <c r="CG113" s="984"/>
      <c r="CH113" s="984"/>
      <c r="CI113" s="984"/>
      <c r="CJ113" s="984"/>
      <c r="CK113" s="1014"/>
      <c r="CL113" s="1015"/>
      <c r="CM113" s="985" t="s">
        <v>440</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429</v>
      </c>
      <c r="DH113" s="1028"/>
      <c r="DI113" s="1028"/>
      <c r="DJ113" s="1028"/>
      <c r="DK113" s="1029"/>
      <c r="DL113" s="1030" t="s">
        <v>383</v>
      </c>
      <c r="DM113" s="1028"/>
      <c r="DN113" s="1028"/>
      <c r="DO113" s="1028"/>
      <c r="DP113" s="1029"/>
      <c r="DQ113" s="1030" t="s">
        <v>429</v>
      </c>
      <c r="DR113" s="1028"/>
      <c r="DS113" s="1028"/>
      <c r="DT113" s="1028"/>
      <c r="DU113" s="1029"/>
      <c r="DV113" s="1031" t="s">
        <v>429</v>
      </c>
      <c r="DW113" s="1032"/>
      <c r="DX113" s="1032"/>
      <c r="DY113" s="1032"/>
      <c r="DZ113" s="1033"/>
    </row>
    <row r="114" spans="1:130" s="226" customFormat="1" ht="26.25" customHeight="1">
      <c r="A114" s="1023"/>
      <c r="B114" s="1024"/>
      <c r="C114" s="1019" t="s">
        <v>441</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67695</v>
      </c>
      <c r="AB114" s="1028"/>
      <c r="AC114" s="1028"/>
      <c r="AD114" s="1028"/>
      <c r="AE114" s="1029"/>
      <c r="AF114" s="1030">
        <v>57455</v>
      </c>
      <c r="AG114" s="1028"/>
      <c r="AH114" s="1028"/>
      <c r="AI114" s="1028"/>
      <c r="AJ114" s="1029"/>
      <c r="AK114" s="1030">
        <v>47134</v>
      </c>
      <c r="AL114" s="1028"/>
      <c r="AM114" s="1028"/>
      <c r="AN114" s="1028"/>
      <c r="AO114" s="1029"/>
      <c r="AP114" s="1031">
        <v>1.2</v>
      </c>
      <c r="AQ114" s="1032"/>
      <c r="AR114" s="1032"/>
      <c r="AS114" s="1032"/>
      <c r="AT114" s="1033"/>
      <c r="AU114" s="969"/>
      <c r="AV114" s="970"/>
      <c r="AW114" s="970"/>
      <c r="AX114" s="970"/>
      <c r="AY114" s="970"/>
      <c r="AZ114" s="1018" t="s">
        <v>442</v>
      </c>
      <c r="BA114" s="1019"/>
      <c r="BB114" s="1019"/>
      <c r="BC114" s="1019"/>
      <c r="BD114" s="1019"/>
      <c r="BE114" s="1019"/>
      <c r="BF114" s="1019"/>
      <c r="BG114" s="1019"/>
      <c r="BH114" s="1019"/>
      <c r="BI114" s="1019"/>
      <c r="BJ114" s="1019"/>
      <c r="BK114" s="1019"/>
      <c r="BL114" s="1019"/>
      <c r="BM114" s="1019"/>
      <c r="BN114" s="1019"/>
      <c r="BO114" s="1019"/>
      <c r="BP114" s="1020"/>
      <c r="BQ114" s="988">
        <v>1534193</v>
      </c>
      <c r="BR114" s="989"/>
      <c r="BS114" s="989"/>
      <c r="BT114" s="989"/>
      <c r="BU114" s="989"/>
      <c r="BV114" s="989">
        <v>1514045</v>
      </c>
      <c r="BW114" s="989"/>
      <c r="BX114" s="989"/>
      <c r="BY114" s="989"/>
      <c r="BZ114" s="989"/>
      <c r="CA114" s="989">
        <v>1516512</v>
      </c>
      <c r="CB114" s="989"/>
      <c r="CC114" s="989"/>
      <c r="CD114" s="989"/>
      <c r="CE114" s="989"/>
      <c r="CF114" s="983">
        <v>38.799999999999997</v>
      </c>
      <c r="CG114" s="984"/>
      <c r="CH114" s="984"/>
      <c r="CI114" s="984"/>
      <c r="CJ114" s="984"/>
      <c r="CK114" s="1014"/>
      <c r="CL114" s="1015"/>
      <c r="CM114" s="985" t="s">
        <v>443</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429</v>
      </c>
      <c r="DH114" s="1028"/>
      <c r="DI114" s="1028"/>
      <c r="DJ114" s="1028"/>
      <c r="DK114" s="1029"/>
      <c r="DL114" s="1030" t="s">
        <v>429</v>
      </c>
      <c r="DM114" s="1028"/>
      <c r="DN114" s="1028"/>
      <c r="DO114" s="1028"/>
      <c r="DP114" s="1029"/>
      <c r="DQ114" s="1030" t="s">
        <v>383</v>
      </c>
      <c r="DR114" s="1028"/>
      <c r="DS114" s="1028"/>
      <c r="DT114" s="1028"/>
      <c r="DU114" s="1029"/>
      <c r="DV114" s="1031" t="s">
        <v>429</v>
      </c>
      <c r="DW114" s="1032"/>
      <c r="DX114" s="1032"/>
      <c r="DY114" s="1032"/>
      <c r="DZ114" s="1033"/>
    </row>
    <row r="115" spans="1:130" s="226" customFormat="1" ht="26.25" customHeight="1">
      <c r="A115" s="1023"/>
      <c r="B115" s="1024"/>
      <c r="C115" s="1019" t="s">
        <v>444</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383</v>
      </c>
      <c r="AB115" s="1003"/>
      <c r="AC115" s="1003"/>
      <c r="AD115" s="1003"/>
      <c r="AE115" s="1004"/>
      <c r="AF115" s="1005" t="s">
        <v>383</v>
      </c>
      <c r="AG115" s="1003"/>
      <c r="AH115" s="1003"/>
      <c r="AI115" s="1003"/>
      <c r="AJ115" s="1004"/>
      <c r="AK115" s="1005">
        <v>1829</v>
      </c>
      <c r="AL115" s="1003"/>
      <c r="AM115" s="1003"/>
      <c r="AN115" s="1003"/>
      <c r="AO115" s="1004"/>
      <c r="AP115" s="1006">
        <v>0</v>
      </c>
      <c r="AQ115" s="1007"/>
      <c r="AR115" s="1007"/>
      <c r="AS115" s="1007"/>
      <c r="AT115" s="1008"/>
      <c r="AU115" s="969"/>
      <c r="AV115" s="970"/>
      <c r="AW115" s="970"/>
      <c r="AX115" s="970"/>
      <c r="AY115" s="970"/>
      <c r="AZ115" s="1018" t="s">
        <v>445</v>
      </c>
      <c r="BA115" s="1019"/>
      <c r="BB115" s="1019"/>
      <c r="BC115" s="1019"/>
      <c r="BD115" s="1019"/>
      <c r="BE115" s="1019"/>
      <c r="BF115" s="1019"/>
      <c r="BG115" s="1019"/>
      <c r="BH115" s="1019"/>
      <c r="BI115" s="1019"/>
      <c r="BJ115" s="1019"/>
      <c r="BK115" s="1019"/>
      <c r="BL115" s="1019"/>
      <c r="BM115" s="1019"/>
      <c r="BN115" s="1019"/>
      <c r="BO115" s="1019"/>
      <c r="BP115" s="1020"/>
      <c r="BQ115" s="988" t="s">
        <v>429</v>
      </c>
      <c r="BR115" s="989"/>
      <c r="BS115" s="989"/>
      <c r="BT115" s="989"/>
      <c r="BU115" s="989"/>
      <c r="BV115" s="989" t="s">
        <v>429</v>
      </c>
      <c r="BW115" s="989"/>
      <c r="BX115" s="989"/>
      <c r="BY115" s="989"/>
      <c r="BZ115" s="989"/>
      <c r="CA115" s="989">
        <v>36074</v>
      </c>
      <c r="CB115" s="989"/>
      <c r="CC115" s="989"/>
      <c r="CD115" s="989"/>
      <c r="CE115" s="989"/>
      <c r="CF115" s="983">
        <v>0.9</v>
      </c>
      <c r="CG115" s="984"/>
      <c r="CH115" s="984"/>
      <c r="CI115" s="984"/>
      <c r="CJ115" s="984"/>
      <c r="CK115" s="1014"/>
      <c r="CL115" s="1015"/>
      <c r="CM115" s="1018" t="s">
        <v>446</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429</v>
      </c>
      <c r="DH115" s="1028"/>
      <c r="DI115" s="1028"/>
      <c r="DJ115" s="1028"/>
      <c r="DK115" s="1029"/>
      <c r="DL115" s="1030" t="s">
        <v>429</v>
      </c>
      <c r="DM115" s="1028"/>
      <c r="DN115" s="1028"/>
      <c r="DO115" s="1028"/>
      <c r="DP115" s="1029"/>
      <c r="DQ115" s="1030" t="s">
        <v>429</v>
      </c>
      <c r="DR115" s="1028"/>
      <c r="DS115" s="1028"/>
      <c r="DT115" s="1028"/>
      <c r="DU115" s="1029"/>
      <c r="DV115" s="1031" t="s">
        <v>383</v>
      </c>
      <c r="DW115" s="1032"/>
      <c r="DX115" s="1032"/>
      <c r="DY115" s="1032"/>
      <c r="DZ115" s="1033"/>
    </row>
    <row r="116" spans="1:130" s="226" customFormat="1" ht="26.25" customHeight="1">
      <c r="A116" s="1025"/>
      <c r="B116" s="1026"/>
      <c r="C116" s="1034" t="s">
        <v>447</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355</v>
      </c>
      <c r="AB116" s="1028"/>
      <c r="AC116" s="1028"/>
      <c r="AD116" s="1028"/>
      <c r="AE116" s="1029"/>
      <c r="AF116" s="1030">
        <v>800</v>
      </c>
      <c r="AG116" s="1028"/>
      <c r="AH116" s="1028"/>
      <c r="AI116" s="1028"/>
      <c r="AJ116" s="1029"/>
      <c r="AK116" s="1030">
        <v>419</v>
      </c>
      <c r="AL116" s="1028"/>
      <c r="AM116" s="1028"/>
      <c r="AN116" s="1028"/>
      <c r="AO116" s="1029"/>
      <c r="AP116" s="1031">
        <v>0</v>
      </c>
      <c r="AQ116" s="1032"/>
      <c r="AR116" s="1032"/>
      <c r="AS116" s="1032"/>
      <c r="AT116" s="1033"/>
      <c r="AU116" s="969"/>
      <c r="AV116" s="970"/>
      <c r="AW116" s="970"/>
      <c r="AX116" s="970"/>
      <c r="AY116" s="970"/>
      <c r="AZ116" s="1036" t="s">
        <v>448</v>
      </c>
      <c r="BA116" s="1037"/>
      <c r="BB116" s="1037"/>
      <c r="BC116" s="1037"/>
      <c r="BD116" s="1037"/>
      <c r="BE116" s="1037"/>
      <c r="BF116" s="1037"/>
      <c r="BG116" s="1037"/>
      <c r="BH116" s="1037"/>
      <c r="BI116" s="1037"/>
      <c r="BJ116" s="1037"/>
      <c r="BK116" s="1037"/>
      <c r="BL116" s="1037"/>
      <c r="BM116" s="1037"/>
      <c r="BN116" s="1037"/>
      <c r="BO116" s="1037"/>
      <c r="BP116" s="1038"/>
      <c r="BQ116" s="988" t="s">
        <v>383</v>
      </c>
      <c r="BR116" s="989"/>
      <c r="BS116" s="989"/>
      <c r="BT116" s="989"/>
      <c r="BU116" s="989"/>
      <c r="BV116" s="989" t="s">
        <v>429</v>
      </c>
      <c r="BW116" s="989"/>
      <c r="BX116" s="989"/>
      <c r="BY116" s="989"/>
      <c r="BZ116" s="989"/>
      <c r="CA116" s="989" t="s">
        <v>383</v>
      </c>
      <c r="CB116" s="989"/>
      <c r="CC116" s="989"/>
      <c r="CD116" s="989"/>
      <c r="CE116" s="989"/>
      <c r="CF116" s="983" t="s">
        <v>429</v>
      </c>
      <c r="CG116" s="984"/>
      <c r="CH116" s="984"/>
      <c r="CI116" s="984"/>
      <c r="CJ116" s="984"/>
      <c r="CK116" s="1014"/>
      <c r="CL116" s="1015"/>
      <c r="CM116" s="985" t="s">
        <v>449</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429</v>
      </c>
      <c r="DH116" s="1028"/>
      <c r="DI116" s="1028"/>
      <c r="DJ116" s="1028"/>
      <c r="DK116" s="1029"/>
      <c r="DL116" s="1030" t="s">
        <v>429</v>
      </c>
      <c r="DM116" s="1028"/>
      <c r="DN116" s="1028"/>
      <c r="DO116" s="1028"/>
      <c r="DP116" s="1029"/>
      <c r="DQ116" s="1030" t="s">
        <v>383</v>
      </c>
      <c r="DR116" s="1028"/>
      <c r="DS116" s="1028"/>
      <c r="DT116" s="1028"/>
      <c r="DU116" s="1029"/>
      <c r="DV116" s="1031" t="s">
        <v>429</v>
      </c>
      <c r="DW116" s="1032"/>
      <c r="DX116" s="1032"/>
      <c r="DY116" s="1032"/>
      <c r="DZ116" s="1033"/>
    </row>
    <row r="117" spans="1:130" s="226" customFormat="1" ht="26.25" customHeight="1">
      <c r="A117" s="973" t="s">
        <v>177</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450</v>
      </c>
      <c r="Z117" s="955"/>
      <c r="AA117" s="1045">
        <v>1503552</v>
      </c>
      <c r="AB117" s="1046"/>
      <c r="AC117" s="1046"/>
      <c r="AD117" s="1046"/>
      <c r="AE117" s="1047"/>
      <c r="AF117" s="1048">
        <v>1517088</v>
      </c>
      <c r="AG117" s="1046"/>
      <c r="AH117" s="1046"/>
      <c r="AI117" s="1046"/>
      <c r="AJ117" s="1047"/>
      <c r="AK117" s="1048">
        <v>1395949</v>
      </c>
      <c r="AL117" s="1046"/>
      <c r="AM117" s="1046"/>
      <c r="AN117" s="1046"/>
      <c r="AO117" s="1047"/>
      <c r="AP117" s="1049"/>
      <c r="AQ117" s="1050"/>
      <c r="AR117" s="1050"/>
      <c r="AS117" s="1050"/>
      <c r="AT117" s="1051"/>
      <c r="AU117" s="969"/>
      <c r="AV117" s="970"/>
      <c r="AW117" s="970"/>
      <c r="AX117" s="970"/>
      <c r="AY117" s="970"/>
      <c r="AZ117" s="1036" t="s">
        <v>451</v>
      </c>
      <c r="BA117" s="1037"/>
      <c r="BB117" s="1037"/>
      <c r="BC117" s="1037"/>
      <c r="BD117" s="1037"/>
      <c r="BE117" s="1037"/>
      <c r="BF117" s="1037"/>
      <c r="BG117" s="1037"/>
      <c r="BH117" s="1037"/>
      <c r="BI117" s="1037"/>
      <c r="BJ117" s="1037"/>
      <c r="BK117" s="1037"/>
      <c r="BL117" s="1037"/>
      <c r="BM117" s="1037"/>
      <c r="BN117" s="1037"/>
      <c r="BO117" s="1037"/>
      <c r="BP117" s="1038"/>
      <c r="BQ117" s="988" t="s">
        <v>283</v>
      </c>
      <c r="BR117" s="989"/>
      <c r="BS117" s="989"/>
      <c r="BT117" s="989"/>
      <c r="BU117" s="989"/>
      <c r="BV117" s="989" t="s">
        <v>121</v>
      </c>
      <c r="BW117" s="989"/>
      <c r="BX117" s="989"/>
      <c r="BY117" s="989"/>
      <c r="BZ117" s="989"/>
      <c r="CA117" s="989" t="s">
        <v>452</v>
      </c>
      <c r="CB117" s="989"/>
      <c r="CC117" s="989"/>
      <c r="CD117" s="989"/>
      <c r="CE117" s="989"/>
      <c r="CF117" s="983" t="s">
        <v>121</v>
      </c>
      <c r="CG117" s="984"/>
      <c r="CH117" s="984"/>
      <c r="CI117" s="984"/>
      <c r="CJ117" s="984"/>
      <c r="CK117" s="1014"/>
      <c r="CL117" s="1015"/>
      <c r="CM117" s="985" t="s">
        <v>453</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452</v>
      </c>
      <c r="DH117" s="1028"/>
      <c r="DI117" s="1028"/>
      <c r="DJ117" s="1028"/>
      <c r="DK117" s="1029"/>
      <c r="DL117" s="1030" t="s">
        <v>452</v>
      </c>
      <c r="DM117" s="1028"/>
      <c r="DN117" s="1028"/>
      <c r="DO117" s="1028"/>
      <c r="DP117" s="1029"/>
      <c r="DQ117" s="1030" t="s">
        <v>454</v>
      </c>
      <c r="DR117" s="1028"/>
      <c r="DS117" s="1028"/>
      <c r="DT117" s="1028"/>
      <c r="DU117" s="1029"/>
      <c r="DV117" s="1031" t="s">
        <v>121</v>
      </c>
      <c r="DW117" s="1032"/>
      <c r="DX117" s="1032"/>
      <c r="DY117" s="1032"/>
      <c r="DZ117" s="1033"/>
    </row>
    <row r="118" spans="1:130" s="226" customFormat="1" ht="26.25" customHeight="1">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298</v>
      </c>
      <c r="AG118" s="954"/>
      <c r="AH118" s="954"/>
      <c r="AI118" s="954"/>
      <c r="AJ118" s="955"/>
      <c r="AK118" s="953" t="s">
        <v>297</v>
      </c>
      <c r="AL118" s="954"/>
      <c r="AM118" s="954"/>
      <c r="AN118" s="954"/>
      <c r="AO118" s="955"/>
      <c r="AP118" s="1040" t="s">
        <v>423</v>
      </c>
      <c r="AQ118" s="1041"/>
      <c r="AR118" s="1041"/>
      <c r="AS118" s="1041"/>
      <c r="AT118" s="1042"/>
      <c r="AU118" s="969"/>
      <c r="AV118" s="970"/>
      <c r="AW118" s="970"/>
      <c r="AX118" s="970"/>
      <c r="AY118" s="970"/>
      <c r="AZ118" s="1043" t="s">
        <v>455</v>
      </c>
      <c r="BA118" s="1034"/>
      <c r="BB118" s="1034"/>
      <c r="BC118" s="1034"/>
      <c r="BD118" s="1034"/>
      <c r="BE118" s="1034"/>
      <c r="BF118" s="1034"/>
      <c r="BG118" s="1034"/>
      <c r="BH118" s="1034"/>
      <c r="BI118" s="1034"/>
      <c r="BJ118" s="1034"/>
      <c r="BK118" s="1034"/>
      <c r="BL118" s="1034"/>
      <c r="BM118" s="1034"/>
      <c r="BN118" s="1034"/>
      <c r="BO118" s="1034"/>
      <c r="BP118" s="1035"/>
      <c r="BQ118" s="1066" t="s">
        <v>456</v>
      </c>
      <c r="BR118" s="1067"/>
      <c r="BS118" s="1067"/>
      <c r="BT118" s="1067"/>
      <c r="BU118" s="1067"/>
      <c r="BV118" s="1067" t="s">
        <v>121</v>
      </c>
      <c r="BW118" s="1067"/>
      <c r="BX118" s="1067"/>
      <c r="BY118" s="1067"/>
      <c r="BZ118" s="1067"/>
      <c r="CA118" s="1067" t="s">
        <v>121</v>
      </c>
      <c r="CB118" s="1067"/>
      <c r="CC118" s="1067"/>
      <c r="CD118" s="1067"/>
      <c r="CE118" s="1067"/>
      <c r="CF118" s="983" t="s">
        <v>457</v>
      </c>
      <c r="CG118" s="984"/>
      <c r="CH118" s="984"/>
      <c r="CI118" s="984"/>
      <c r="CJ118" s="984"/>
      <c r="CK118" s="1014"/>
      <c r="CL118" s="1015"/>
      <c r="CM118" s="985" t="s">
        <v>458</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452</v>
      </c>
      <c r="DH118" s="1028"/>
      <c r="DI118" s="1028"/>
      <c r="DJ118" s="1028"/>
      <c r="DK118" s="1029"/>
      <c r="DL118" s="1030" t="s">
        <v>121</v>
      </c>
      <c r="DM118" s="1028"/>
      <c r="DN118" s="1028"/>
      <c r="DO118" s="1028"/>
      <c r="DP118" s="1029"/>
      <c r="DQ118" s="1030" t="s">
        <v>459</v>
      </c>
      <c r="DR118" s="1028"/>
      <c r="DS118" s="1028"/>
      <c r="DT118" s="1028"/>
      <c r="DU118" s="1029"/>
      <c r="DV118" s="1031" t="s">
        <v>459</v>
      </c>
      <c r="DW118" s="1032"/>
      <c r="DX118" s="1032"/>
      <c r="DY118" s="1032"/>
      <c r="DZ118" s="1033"/>
    </row>
    <row r="119" spans="1:130" s="226" customFormat="1" ht="26.25" customHeight="1">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460</v>
      </c>
      <c r="AB119" s="961"/>
      <c r="AC119" s="961"/>
      <c r="AD119" s="961"/>
      <c r="AE119" s="962"/>
      <c r="AF119" s="963" t="s">
        <v>283</v>
      </c>
      <c r="AG119" s="961"/>
      <c r="AH119" s="961"/>
      <c r="AI119" s="961"/>
      <c r="AJ119" s="962"/>
      <c r="AK119" s="963" t="s">
        <v>460</v>
      </c>
      <c r="AL119" s="961"/>
      <c r="AM119" s="961"/>
      <c r="AN119" s="961"/>
      <c r="AO119" s="962"/>
      <c r="AP119" s="964" t="s">
        <v>452</v>
      </c>
      <c r="AQ119" s="965"/>
      <c r="AR119" s="965"/>
      <c r="AS119" s="965"/>
      <c r="AT119" s="966"/>
      <c r="AU119" s="971"/>
      <c r="AV119" s="972"/>
      <c r="AW119" s="972"/>
      <c r="AX119" s="972"/>
      <c r="AY119" s="972"/>
      <c r="AZ119" s="257" t="s">
        <v>177</v>
      </c>
      <c r="BA119" s="257"/>
      <c r="BB119" s="257"/>
      <c r="BC119" s="257"/>
      <c r="BD119" s="257"/>
      <c r="BE119" s="257"/>
      <c r="BF119" s="257"/>
      <c r="BG119" s="257"/>
      <c r="BH119" s="257"/>
      <c r="BI119" s="257"/>
      <c r="BJ119" s="257"/>
      <c r="BK119" s="257"/>
      <c r="BL119" s="257"/>
      <c r="BM119" s="257"/>
      <c r="BN119" s="257"/>
      <c r="BO119" s="1044" t="s">
        <v>461</v>
      </c>
      <c r="BP119" s="1075"/>
      <c r="BQ119" s="1066">
        <v>14520507</v>
      </c>
      <c r="BR119" s="1067"/>
      <c r="BS119" s="1067"/>
      <c r="BT119" s="1067"/>
      <c r="BU119" s="1067"/>
      <c r="BV119" s="1067">
        <v>16074519</v>
      </c>
      <c r="BW119" s="1067"/>
      <c r="BX119" s="1067"/>
      <c r="BY119" s="1067"/>
      <c r="BZ119" s="1067"/>
      <c r="CA119" s="1067">
        <v>16528057</v>
      </c>
      <c r="CB119" s="1067"/>
      <c r="CC119" s="1067"/>
      <c r="CD119" s="1067"/>
      <c r="CE119" s="1067"/>
      <c r="CF119" s="1068"/>
      <c r="CG119" s="1069"/>
      <c r="CH119" s="1069"/>
      <c r="CI119" s="1069"/>
      <c r="CJ119" s="1070"/>
      <c r="CK119" s="1016"/>
      <c r="CL119" s="1017"/>
      <c r="CM119" s="1071" t="s">
        <v>462</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121</v>
      </c>
      <c r="DH119" s="1053"/>
      <c r="DI119" s="1053"/>
      <c r="DJ119" s="1053"/>
      <c r="DK119" s="1054"/>
      <c r="DL119" s="1052" t="s">
        <v>457</v>
      </c>
      <c r="DM119" s="1053"/>
      <c r="DN119" s="1053"/>
      <c r="DO119" s="1053"/>
      <c r="DP119" s="1054"/>
      <c r="DQ119" s="1052" t="s">
        <v>459</v>
      </c>
      <c r="DR119" s="1053"/>
      <c r="DS119" s="1053"/>
      <c r="DT119" s="1053"/>
      <c r="DU119" s="1054"/>
      <c r="DV119" s="1055" t="s">
        <v>454</v>
      </c>
      <c r="DW119" s="1056"/>
      <c r="DX119" s="1056"/>
      <c r="DY119" s="1056"/>
      <c r="DZ119" s="1057"/>
    </row>
    <row r="120" spans="1:130" s="226" customFormat="1" ht="26.25" customHeight="1">
      <c r="A120" s="1128"/>
      <c r="B120" s="1015"/>
      <c r="C120" s="985" t="s">
        <v>433</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459</v>
      </c>
      <c r="AB120" s="1028"/>
      <c r="AC120" s="1028"/>
      <c r="AD120" s="1028"/>
      <c r="AE120" s="1029"/>
      <c r="AF120" s="1030" t="s">
        <v>121</v>
      </c>
      <c r="AG120" s="1028"/>
      <c r="AH120" s="1028"/>
      <c r="AI120" s="1028"/>
      <c r="AJ120" s="1029"/>
      <c r="AK120" s="1030" t="s">
        <v>463</v>
      </c>
      <c r="AL120" s="1028"/>
      <c r="AM120" s="1028"/>
      <c r="AN120" s="1028"/>
      <c r="AO120" s="1029"/>
      <c r="AP120" s="1031" t="s">
        <v>452</v>
      </c>
      <c r="AQ120" s="1032"/>
      <c r="AR120" s="1032"/>
      <c r="AS120" s="1032"/>
      <c r="AT120" s="1033"/>
      <c r="AU120" s="1058" t="s">
        <v>464</v>
      </c>
      <c r="AV120" s="1059"/>
      <c r="AW120" s="1059"/>
      <c r="AX120" s="1059"/>
      <c r="AY120" s="1060"/>
      <c r="AZ120" s="1009" t="s">
        <v>465</v>
      </c>
      <c r="BA120" s="958"/>
      <c r="BB120" s="958"/>
      <c r="BC120" s="958"/>
      <c r="BD120" s="958"/>
      <c r="BE120" s="958"/>
      <c r="BF120" s="958"/>
      <c r="BG120" s="958"/>
      <c r="BH120" s="958"/>
      <c r="BI120" s="958"/>
      <c r="BJ120" s="958"/>
      <c r="BK120" s="958"/>
      <c r="BL120" s="958"/>
      <c r="BM120" s="958"/>
      <c r="BN120" s="958"/>
      <c r="BO120" s="958"/>
      <c r="BP120" s="959"/>
      <c r="BQ120" s="995">
        <v>4633080</v>
      </c>
      <c r="BR120" s="996"/>
      <c r="BS120" s="996"/>
      <c r="BT120" s="996"/>
      <c r="BU120" s="996"/>
      <c r="BV120" s="996">
        <v>5003373</v>
      </c>
      <c r="BW120" s="996"/>
      <c r="BX120" s="996"/>
      <c r="BY120" s="996"/>
      <c r="BZ120" s="996"/>
      <c r="CA120" s="996">
        <v>4391809</v>
      </c>
      <c r="CB120" s="996"/>
      <c r="CC120" s="996"/>
      <c r="CD120" s="996"/>
      <c r="CE120" s="996"/>
      <c r="CF120" s="1010">
        <v>112.4</v>
      </c>
      <c r="CG120" s="1011"/>
      <c r="CH120" s="1011"/>
      <c r="CI120" s="1011"/>
      <c r="CJ120" s="1011"/>
      <c r="CK120" s="1076" t="s">
        <v>466</v>
      </c>
      <c r="CL120" s="1077"/>
      <c r="CM120" s="1077"/>
      <c r="CN120" s="1077"/>
      <c r="CO120" s="1078"/>
      <c r="CP120" s="1084" t="s">
        <v>467</v>
      </c>
      <c r="CQ120" s="1085"/>
      <c r="CR120" s="1085"/>
      <c r="CS120" s="1085"/>
      <c r="CT120" s="1085"/>
      <c r="CU120" s="1085"/>
      <c r="CV120" s="1085"/>
      <c r="CW120" s="1085"/>
      <c r="CX120" s="1085"/>
      <c r="CY120" s="1085"/>
      <c r="CZ120" s="1085"/>
      <c r="DA120" s="1085"/>
      <c r="DB120" s="1085"/>
      <c r="DC120" s="1085"/>
      <c r="DD120" s="1085"/>
      <c r="DE120" s="1085"/>
      <c r="DF120" s="1086"/>
      <c r="DG120" s="995">
        <v>405582</v>
      </c>
      <c r="DH120" s="996"/>
      <c r="DI120" s="996"/>
      <c r="DJ120" s="996"/>
      <c r="DK120" s="996"/>
      <c r="DL120" s="996">
        <v>394819</v>
      </c>
      <c r="DM120" s="996"/>
      <c r="DN120" s="996"/>
      <c r="DO120" s="996"/>
      <c r="DP120" s="996"/>
      <c r="DQ120" s="996">
        <v>399123</v>
      </c>
      <c r="DR120" s="996"/>
      <c r="DS120" s="996"/>
      <c r="DT120" s="996"/>
      <c r="DU120" s="996"/>
      <c r="DV120" s="997">
        <v>10.199999999999999</v>
      </c>
      <c r="DW120" s="997"/>
      <c r="DX120" s="997"/>
      <c r="DY120" s="997"/>
      <c r="DZ120" s="998"/>
    </row>
    <row r="121" spans="1:130" s="226" customFormat="1" ht="26.25" customHeight="1">
      <c r="A121" s="1128"/>
      <c r="B121" s="1015"/>
      <c r="C121" s="1036" t="s">
        <v>468</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121</v>
      </c>
      <c r="AB121" s="1028"/>
      <c r="AC121" s="1028"/>
      <c r="AD121" s="1028"/>
      <c r="AE121" s="1029"/>
      <c r="AF121" s="1030" t="s">
        <v>121</v>
      </c>
      <c r="AG121" s="1028"/>
      <c r="AH121" s="1028"/>
      <c r="AI121" s="1028"/>
      <c r="AJ121" s="1029"/>
      <c r="AK121" s="1030" t="s">
        <v>121</v>
      </c>
      <c r="AL121" s="1028"/>
      <c r="AM121" s="1028"/>
      <c r="AN121" s="1028"/>
      <c r="AO121" s="1029"/>
      <c r="AP121" s="1031" t="s">
        <v>121</v>
      </c>
      <c r="AQ121" s="1032"/>
      <c r="AR121" s="1032"/>
      <c r="AS121" s="1032"/>
      <c r="AT121" s="1033"/>
      <c r="AU121" s="1061"/>
      <c r="AV121" s="1062"/>
      <c r="AW121" s="1062"/>
      <c r="AX121" s="1062"/>
      <c r="AY121" s="1063"/>
      <c r="AZ121" s="1018" t="s">
        <v>469</v>
      </c>
      <c r="BA121" s="1019"/>
      <c r="BB121" s="1019"/>
      <c r="BC121" s="1019"/>
      <c r="BD121" s="1019"/>
      <c r="BE121" s="1019"/>
      <c r="BF121" s="1019"/>
      <c r="BG121" s="1019"/>
      <c r="BH121" s="1019"/>
      <c r="BI121" s="1019"/>
      <c r="BJ121" s="1019"/>
      <c r="BK121" s="1019"/>
      <c r="BL121" s="1019"/>
      <c r="BM121" s="1019"/>
      <c r="BN121" s="1019"/>
      <c r="BO121" s="1019"/>
      <c r="BP121" s="1020"/>
      <c r="BQ121" s="988">
        <v>182410</v>
      </c>
      <c r="BR121" s="989"/>
      <c r="BS121" s="989"/>
      <c r="BT121" s="989"/>
      <c r="BU121" s="989"/>
      <c r="BV121" s="989">
        <v>147756</v>
      </c>
      <c r="BW121" s="989"/>
      <c r="BX121" s="989"/>
      <c r="BY121" s="989"/>
      <c r="BZ121" s="989"/>
      <c r="CA121" s="989">
        <v>116312</v>
      </c>
      <c r="CB121" s="989"/>
      <c r="CC121" s="989"/>
      <c r="CD121" s="989"/>
      <c r="CE121" s="989"/>
      <c r="CF121" s="983">
        <v>3</v>
      </c>
      <c r="CG121" s="984"/>
      <c r="CH121" s="984"/>
      <c r="CI121" s="984"/>
      <c r="CJ121" s="984"/>
      <c r="CK121" s="1079"/>
      <c r="CL121" s="1080"/>
      <c r="CM121" s="1080"/>
      <c r="CN121" s="1080"/>
      <c r="CO121" s="1081"/>
      <c r="CP121" s="1089" t="s">
        <v>470</v>
      </c>
      <c r="CQ121" s="1090"/>
      <c r="CR121" s="1090"/>
      <c r="CS121" s="1090"/>
      <c r="CT121" s="1090"/>
      <c r="CU121" s="1090"/>
      <c r="CV121" s="1090"/>
      <c r="CW121" s="1090"/>
      <c r="CX121" s="1090"/>
      <c r="CY121" s="1090"/>
      <c r="CZ121" s="1090"/>
      <c r="DA121" s="1090"/>
      <c r="DB121" s="1090"/>
      <c r="DC121" s="1090"/>
      <c r="DD121" s="1090"/>
      <c r="DE121" s="1090"/>
      <c r="DF121" s="1091"/>
      <c r="DG121" s="988">
        <v>363353</v>
      </c>
      <c r="DH121" s="989"/>
      <c r="DI121" s="989"/>
      <c r="DJ121" s="989"/>
      <c r="DK121" s="989"/>
      <c r="DL121" s="989">
        <v>342312</v>
      </c>
      <c r="DM121" s="989"/>
      <c r="DN121" s="989"/>
      <c r="DO121" s="989"/>
      <c r="DP121" s="989"/>
      <c r="DQ121" s="989">
        <v>320872</v>
      </c>
      <c r="DR121" s="989"/>
      <c r="DS121" s="989"/>
      <c r="DT121" s="989"/>
      <c r="DU121" s="989"/>
      <c r="DV121" s="990">
        <v>8.1999999999999993</v>
      </c>
      <c r="DW121" s="990"/>
      <c r="DX121" s="990"/>
      <c r="DY121" s="990"/>
      <c r="DZ121" s="991"/>
    </row>
    <row r="122" spans="1:130" s="226" customFormat="1" ht="26.25" customHeight="1">
      <c r="A122" s="1128"/>
      <c r="B122" s="1015"/>
      <c r="C122" s="985" t="s">
        <v>443</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457</v>
      </c>
      <c r="AB122" s="1028"/>
      <c r="AC122" s="1028"/>
      <c r="AD122" s="1028"/>
      <c r="AE122" s="1029"/>
      <c r="AF122" s="1030" t="s">
        <v>121</v>
      </c>
      <c r="AG122" s="1028"/>
      <c r="AH122" s="1028"/>
      <c r="AI122" s="1028"/>
      <c r="AJ122" s="1029"/>
      <c r="AK122" s="1030" t="s">
        <v>121</v>
      </c>
      <c r="AL122" s="1028"/>
      <c r="AM122" s="1028"/>
      <c r="AN122" s="1028"/>
      <c r="AO122" s="1029"/>
      <c r="AP122" s="1031" t="s">
        <v>459</v>
      </c>
      <c r="AQ122" s="1032"/>
      <c r="AR122" s="1032"/>
      <c r="AS122" s="1032"/>
      <c r="AT122" s="1033"/>
      <c r="AU122" s="1061"/>
      <c r="AV122" s="1062"/>
      <c r="AW122" s="1062"/>
      <c r="AX122" s="1062"/>
      <c r="AY122" s="1063"/>
      <c r="AZ122" s="1043" t="s">
        <v>471</v>
      </c>
      <c r="BA122" s="1034"/>
      <c r="BB122" s="1034"/>
      <c r="BC122" s="1034"/>
      <c r="BD122" s="1034"/>
      <c r="BE122" s="1034"/>
      <c r="BF122" s="1034"/>
      <c r="BG122" s="1034"/>
      <c r="BH122" s="1034"/>
      <c r="BI122" s="1034"/>
      <c r="BJ122" s="1034"/>
      <c r="BK122" s="1034"/>
      <c r="BL122" s="1034"/>
      <c r="BM122" s="1034"/>
      <c r="BN122" s="1034"/>
      <c r="BO122" s="1034"/>
      <c r="BP122" s="1035"/>
      <c r="BQ122" s="1066">
        <v>10399979</v>
      </c>
      <c r="BR122" s="1067"/>
      <c r="BS122" s="1067"/>
      <c r="BT122" s="1067"/>
      <c r="BU122" s="1067"/>
      <c r="BV122" s="1067">
        <v>11548034</v>
      </c>
      <c r="BW122" s="1067"/>
      <c r="BX122" s="1067"/>
      <c r="BY122" s="1067"/>
      <c r="BZ122" s="1067"/>
      <c r="CA122" s="1067">
        <v>12447836</v>
      </c>
      <c r="CB122" s="1067"/>
      <c r="CC122" s="1067"/>
      <c r="CD122" s="1067"/>
      <c r="CE122" s="1067"/>
      <c r="CF122" s="1087">
        <v>318.60000000000002</v>
      </c>
      <c r="CG122" s="1088"/>
      <c r="CH122" s="1088"/>
      <c r="CI122" s="1088"/>
      <c r="CJ122" s="1088"/>
      <c r="CK122" s="1079"/>
      <c r="CL122" s="1080"/>
      <c r="CM122" s="1080"/>
      <c r="CN122" s="1080"/>
      <c r="CO122" s="1081"/>
      <c r="CP122" s="1089" t="s">
        <v>472</v>
      </c>
      <c r="CQ122" s="1090"/>
      <c r="CR122" s="1090"/>
      <c r="CS122" s="1090"/>
      <c r="CT122" s="1090"/>
      <c r="CU122" s="1090"/>
      <c r="CV122" s="1090"/>
      <c r="CW122" s="1090"/>
      <c r="CX122" s="1090"/>
      <c r="CY122" s="1090"/>
      <c r="CZ122" s="1090"/>
      <c r="DA122" s="1090"/>
      <c r="DB122" s="1090"/>
      <c r="DC122" s="1090"/>
      <c r="DD122" s="1090"/>
      <c r="DE122" s="1090"/>
      <c r="DF122" s="1091"/>
      <c r="DG122" s="988">
        <v>35229</v>
      </c>
      <c r="DH122" s="989"/>
      <c r="DI122" s="989"/>
      <c r="DJ122" s="989"/>
      <c r="DK122" s="989"/>
      <c r="DL122" s="989">
        <v>32565</v>
      </c>
      <c r="DM122" s="989"/>
      <c r="DN122" s="989"/>
      <c r="DO122" s="989"/>
      <c r="DP122" s="989"/>
      <c r="DQ122" s="989">
        <v>29848</v>
      </c>
      <c r="DR122" s="989"/>
      <c r="DS122" s="989"/>
      <c r="DT122" s="989"/>
      <c r="DU122" s="989"/>
      <c r="DV122" s="990">
        <v>0.8</v>
      </c>
      <c r="DW122" s="990"/>
      <c r="DX122" s="990"/>
      <c r="DY122" s="990"/>
      <c r="DZ122" s="991"/>
    </row>
    <row r="123" spans="1:130" s="226" customFormat="1" ht="26.25" customHeight="1">
      <c r="A123" s="1128"/>
      <c r="B123" s="1015"/>
      <c r="C123" s="985" t="s">
        <v>449</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473</v>
      </c>
      <c r="AB123" s="1028"/>
      <c r="AC123" s="1028"/>
      <c r="AD123" s="1028"/>
      <c r="AE123" s="1029"/>
      <c r="AF123" s="1030" t="s">
        <v>121</v>
      </c>
      <c r="AG123" s="1028"/>
      <c r="AH123" s="1028"/>
      <c r="AI123" s="1028"/>
      <c r="AJ123" s="1029"/>
      <c r="AK123" s="1030" t="s">
        <v>121</v>
      </c>
      <c r="AL123" s="1028"/>
      <c r="AM123" s="1028"/>
      <c r="AN123" s="1028"/>
      <c r="AO123" s="1029"/>
      <c r="AP123" s="1031" t="s">
        <v>121</v>
      </c>
      <c r="AQ123" s="1032"/>
      <c r="AR123" s="1032"/>
      <c r="AS123" s="1032"/>
      <c r="AT123" s="1033"/>
      <c r="AU123" s="1064"/>
      <c r="AV123" s="1065"/>
      <c r="AW123" s="1065"/>
      <c r="AX123" s="1065"/>
      <c r="AY123" s="1065"/>
      <c r="AZ123" s="257" t="s">
        <v>177</v>
      </c>
      <c r="BA123" s="257"/>
      <c r="BB123" s="257"/>
      <c r="BC123" s="257"/>
      <c r="BD123" s="257"/>
      <c r="BE123" s="257"/>
      <c r="BF123" s="257"/>
      <c r="BG123" s="257"/>
      <c r="BH123" s="257"/>
      <c r="BI123" s="257"/>
      <c r="BJ123" s="257"/>
      <c r="BK123" s="257"/>
      <c r="BL123" s="257"/>
      <c r="BM123" s="257"/>
      <c r="BN123" s="257"/>
      <c r="BO123" s="1044" t="s">
        <v>474</v>
      </c>
      <c r="BP123" s="1075"/>
      <c r="BQ123" s="1134">
        <v>15215469</v>
      </c>
      <c r="BR123" s="1135"/>
      <c r="BS123" s="1135"/>
      <c r="BT123" s="1135"/>
      <c r="BU123" s="1135"/>
      <c r="BV123" s="1135">
        <v>16699163</v>
      </c>
      <c r="BW123" s="1135"/>
      <c r="BX123" s="1135"/>
      <c r="BY123" s="1135"/>
      <c r="BZ123" s="1135"/>
      <c r="CA123" s="1135">
        <v>16955957</v>
      </c>
      <c r="CB123" s="1135"/>
      <c r="CC123" s="1135"/>
      <c r="CD123" s="1135"/>
      <c r="CE123" s="1135"/>
      <c r="CF123" s="1068"/>
      <c r="CG123" s="1069"/>
      <c r="CH123" s="1069"/>
      <c r="CI123" s="1069"/>
      <c r="CJ123" s="1070"/>
      <c r="CK123" s="1079"/>
      <c r="CL123" s="1080"/>
      <c r="CM123" s="1080"/>
      <c r="CN123" s="1080"/>
      <c r="CO123" s="1081"/>
      <c r="CP123" s="1089" t="s">
        <v>395</v>
      </c>
      <c r="CQ123" s="1090"/>
      <c r="CR123" s="1090"/>
      <c r="CS123" s="1090"/>
      <c r="CT123" s="1090"/>
      <c r="CU123" s="1090"/>
      <c r="CV123" s="1090"/>
      <c r="CW123" s="1090"/>
      <c r="CX123" s="1090"/>
      <c r="CY123" s="1090"/>
      <c r="CZ123" s="1090"/>
      <c r="DA123" s="1090"/>
      <c r="DB123" s="1090"/>
      <c r="DC123" s="1090"/>
      <c r="DD123" s="1090"/>
      <c r="DE123" s="1090"/>
      <c r="DF123" s="1091"/>
      <c r="DG123" s="1027">
        <v>5400</v>
      </c>
      <c r="DH123" s="1028"/>
      <c r="DI123" s="1028"/>
      <c r="DJ123" s="1028"/>
      <c r="DK123" s="1029"/>
      <c r="DL123" s="1030" t="s">
        <v>121</v>
      </c>
      <c r="DM123" s="1028"/>
      <c r="DN123" s="1028"/>
      <c r="DO123" s="1028"/>
      <c r="DP123" s="1029"/>
      <c r="DQ123" s="1030">
        <v>4741</v>
      </c>
      <c r="DR123" s="1028"/>
      <c r="DS123" s="1028"/>
      <c r="DT123" s="1028"/>
      <c r="DU123" s="1029"/>
      <c r="DV123" s="1031">
        <v>0.1</v>
      </c>
      <c r="DW123" s="1032"/>
      <c r="DX123" s="1032"/>
      <c r="DY123" s="1032"/>
      <c r="DZ123" s="1033"/>
    </row>
    <row r="124" spans="1:130" s="226" customFormat="1" ht="26.25" customHeight="1" thickBot="1">
      <c r="A124" s="1128"/>
      <c r="B124" s="1015"/>
      <c r="C124" s="985" t="s">
        <v>453</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452</v>
      </c>
      <c r="AB124" s="1028"/>
      <c r="AC124" s="1028"/>
      <c r="AD124" s="1028"/>
      <c r="AE124" s="1029"/>
      <c r="AF124" s="1030" t="s">
        <v>283</v>
      </c>
      <c r="AG124" s="1028"/>
      <c r="AH124" s="1028"/>
      <c r="AI124" s="1028"/>
      <c r="AJ124" s="1029"/>
      <c r="AK124" s="1030">
        <v>1829</v>
      </c>
      <c r="AL124" s="1028"/>
      <c r="AM124" s="1028"/>
      <c r="AN124" s="1028"/>
      <c r="AO124" s="1029"/>
      <c r="AP124" s="1031">
        <v>0</v>
      </c>
      <c r="AQ124" s="1032"/>
      <c r="AR124" s="1032"/>
      <c r="AS124" s="1032"/>
      <c r="AT124" s="1033"/>
      <c r="AU124" s="1130" t="s">
        <v>475</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121</v>
      </c>
      <c r="BR124" s="1097"/>
      <c r="BS124" s="1097"/>
      <c r="BT124" s="1097"/>
      <c r="BU124" s="1097"/>
      <c r="BV124" s="1097" t="s">
        <v>283</v>
      </c>
      <c r="BW124" s="1097"/>
      <c r="BX124" s="1097"/>
      <c r="BY124" s="1097"/>
      <c r="BZ124" s="1097"/>
      <c r="CA124" s="1097" t="s">
        <v>121</v>
      </c>
      <c r="CB124" s="1097"/>
      <c r="CC124" s="1097"/>
      <c r="CD124" s="1097"/>
      <c r="CE124" s="1097"/>
      <c r="CF124" s="1098"/>
      <c r="CG124" s="1099"/>
      <c r="CH124" s="1099"/>
      <c r="CI124" s="1099"/>
      <c r="CJ124" s="1100"/>
      <c r="CK124" s="1082"/>
      <c r="CL124" s="1082"/>
      <c r="CM124" s="1082"/>
      <c r="CN124" s="1082"/>
      <c r="CO124" s="1083"/>
      <c r="CP124" s="1089" t="s">
        <v>476</v>
      </c>
      <c r="CQ124" s="1090"/>
      <c r="CR124" s="1090"/>
      <c r="CS124" s="1090"/>
      <c r="CT124" s="1090"/>
      <c r="CU124" s="1090"/>
      <c r="CV124" s="1090"/>
      <c r="CW124" s="1090"/>
      <c r="CX124" s="1090"/>
      <c r="CY124" s="1090"/>
      <c r="CZ124" s="1090"/>
      <c r="DA124" s="1090"/>
      <c r="DB124" s="1090"/>
      <c r="DC124" s="1090"/>
      <c r="DD124" s="1090"/>
      <c r="DE124" s="1090"/>
      <c r="DF124" s="1091"/>
      <c r="DG124" s="1074" t="s">
        <v>460</v>
      </c>
      <c r="DH124" s="1053"/>
      <c r="DI124" s="1053"/>
      <c r="DJ124" s="1053"/>
      <c r="DK124" s="1054"/>
      <c r="DL124" s="1052" t="s">
        <v>283</v>
      </c>
      <c r="DM124" s="1053"/>
      <c r="DN124" s="1053"/>
      <c r="DO124" s="1053"/>
      <c r="DP124" s="1054"/>
      <c r="DQ124" s="1052" t="s">
        <v>454</v>
      </c>
      <c r="DR124" s="1053"/>
      <c r="DS124" s="1053"/>
      <c r="DT124" s="1053"/>
      <c r="DU124" s="1054"/>
      <c r="DV124" s="1055" t="s">
        <v>463</v>
      </c>
      <c r="DW124" s="1056"/>
      <c r="DX124" s="1056"/>
      <c r="DY124" s="1056"/>
      <c r="DZ124" s="1057"/>
    </row>
    <row r="125" spans="1:130" s="226" customFormat="1" ht="26.25" customHeight="1">
      <c r="A125" s="1128"/>
      <c r="B125" s="1015"/>
      <c r="C125" s="985" t="s">
        <v>458</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121</v>
      </c>
      <c r="AB125" s="1028"/>
      <c r="AC125" s="1028"/>
      <c r="AD125" s="1028"/>
      <c r="AE125" s="1029"/>
      <c r="AF125" s="1030" t="s">
        <v>454</v>
      </c>
      <c r="AG125" s="1028"/>
      <c r="AH125" s="1028"/>
      <c r="AI125" s="1028"/>
      <c r="AJ125" s="1029"/>
      <c r="AK125" s="1030" t="s">
        <v>456</v>
      </c>
      <c r="AL125" s="1028"/>
      <c r="AM125" s="1028"/>
      <c r="AN125" s="1028"/>
      <c r="AO125" s="1029"/>
      <c r="AP125" s="1031" t="s">
        <v>283</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477</v>
      </c>
      <c r="CL125" s="1077"/>
      <c r="CM125" s="1077"/>
      <c r="CN125" s="1077"/>
      <c r="CO125" s="1078"/>
      <c r="CP125" s="1009" t="s">
        <v>478</v>
      </c>
      <c r="CQ125" s="958"/>
      <c r="CR125" s="958"/>
      <c r="CS125" s="958"/>
      <c r="CT125" s="958"/>
      <c r="CU125" s="958"/>
      <c r="CV125" s="958"/>
      <c r="CW125" s="958"/>
      <c r="CX125" s="958"/>
      <c r="CY125" s="958"/>
      <c r="CZ125" s="958"/>
      <c r="DA125" s="958"/>
      <c r="DB125" s="958"/>
      <c r="DC125" s="958"/>
      <c r="DD125" s="958"/>
      <c r="DE125" s="958"/>
      <c r="DF125" s="959"/>
      <c r="DG125" s="995" t="s">
        <v>454</v>
      </c>
      <c r="DH125" s="996"/>
      <c r="DI125" s="996"/>
      <c r="DJ125" s="996"/>
      <c r="DK125" s="996"/>
      <c r="DL125" s="996" t="s">
        <v>473</v>
      </c>
      <c r="DM125" s="996"/>
      <c r="DN125" s="996"/>
      <c r="DO125" s="996"/>
      <c r="DP125" s="996"/>
      <c r="DQ125" s="996" t="s">
        <v>121</v>
      </c>
      <c r="DR125" s="996"/>
      <c r="DS125" s="996"/>
      <c r="DT125" s="996"/>
      <c r="DU125" s="996"/>
      <c r="DV125" s="997" t="s">
        <v>121</v>
      </c>
      <c r="DW125" s="997"/>
      <c r="DX125" s="997"/>
      <c r="DY125" s="997"/>
      <c r="DZ125" s="998"/>
    </row>
    <row r="126" spans="1:130" s="226" customFormat="1" ht="26.25" customHeight="1" thickBot="1">
      <c r="A126" s="1128"/>
      <c r="B126" s="1015"/>
      <c r="C126" s="985" t="s">
        <v>462</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463</v>
      </c>
      <c r="AB126" s="1028"/>
      <c r="AC126" s="1028"/>
      <c r="AD126" s="1028"/>
      <c r="AE126" s="1029"/>
      <c r="AF126" s="1030" t="s">
        <v>121</v>
      </c>
      <c r="AG126" s="1028"/>
      <c r="AH126" s="1028"/>
      <c r="AI126" s="1028"/>
      <c r="AJ126" s="1029"/>
      <c r="AK126" s="1030" t="s">
        <v>460</v>
      </c>
      <c r="AL126" s="1028"/>
      <c r="AM126" s="1028"/>
      <c r="AN126" s="1028"/>
      <c r="AO126" s="1029"/>
      <c r="AP126" s="1031" t="s">
        <v>463</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479</v>
      </c>
      <c r="CQ126" s="1019"/>
      <c r="CR126" s="1019"/>
      <c r="CS126" s="1019"/>
      <c r="CT126" s="1019"/>
      <c r="CU126" s="1019"/>
      <c r="CV126" s="1019"/>
      <c r="CW126" s="1019"/>
      <c r="CX126" s="1019"/>
      <c r="CY126" s="1019"/>
      <c r="CZ126" s="1019"/>
      <c r="DA126" s="1019"/>
      <c r="DB126" s="1019"/>
      <c r="DC126" s="1019"/>
      <c r="DD126" s="1019"/>
      <c r="DE126" s="1019"/>
      <c r="DF126" s="1020"/>
      <c r="DG126" s="988" t="s">
        <v>121</v>
      </c>
      <c r="DH126" s="989"/>
      <c r="DI126" s="989"/>
      <c r="DJ126" s="989"/>
      <c r="DK126" s="989"/>
      <c r="DL126" s="989" t="s">
        <v>463</v>
      </c>
      <c r="DM126" s="989"/>
      <c r="DN126" s="989"/>
      <c r="DO126" s="989"/>
      <c r="DP126" s="989"/>
      <c r="DQ126" s="989" t="s">
        <v>121</v>
      </c>
      <c r="DR126" s="989"/>
      <c r="DS126" s="989"/>
      <c r="DT126" s="989"/>
      <c r="DU126" s="989"/>
      <c r="DV126" s="990" t="s">
        <v>454</v>
      </c>
      <c r="DW126" s="990"/>
      <c r="DX126" s="990"/>
      <c r="DY126" s="990"/>
      <c r="DZ126" s="991"/>
    </row>
    <row r="127" spans="1:130" s="226" customFormat="1" ht="26.25" customHeight="1">
      <c r="A127" s="1129"/>
      <c r="B127" s="1017"/>
      <c r="C127" s="1071" t="s">
        <v>480</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283</v>
      </c>
      <c r="AB127" s="1028"/>
      <c r="AC127" s="1028"/>
      <c r="AD127" s="1028"/>
      <c r="AE127" s="1029"/>
      <c r="AF127" s="1030" t="s">
        <v>454</v>
      </c>
      <c r="AG127" s="1028"/>
      <c r="AH127" s="1028"/>
      <c r="AI127" s="1028"/>
      <c r="AJ127" s="1029"/>
      <c r="AK127" s="1030" t="s">
        <v>457</v>
      </c>
      <c r="AL127" s="1028"/>
      <c r="AM127" s="1028"/>
      <c r="AN127" s="1028"/>
      <c r="AO127" s="1029"/>
      <c r="AP127" s="1031" t="s">
        <v>121</v>
      </c>
      <c r="AQ127" s="1032"/>
      <c r="AR127" s="1032"/>
      <c r="AS127" s="1032"/>
      <c r="AT127" s="1033"/>
      <c r="AU127" s="262"/>
      <c r="AV127" s="262"/>
      <c r="AW127" s="262"/>
      <c r="AX127" s="1101" t="s">
        <v>481</v>
      </c>
      <c r="AY127" s="1102"/>
      <c r="AZ127" s="1102"/>
      <c r="BA127" s="1102"/>
      <c r="BB127" s="1102"/>
      <c r="BC127" s="1102"/>
      <c r="BD127" s="1102"/>
      <c r="BE127" s="1103"/>
      <c r="BF127" s="1104" t="s">
        <v>482</v>
      </c>
      <c r="BG127" s="1102"/>
      <c r="BH127" s="1102"/>
      <c r="BI127" s="1102"/>
      <c r="BJ127" s="1102"/>
      <c r="BK127" s="1102"/>
      <c r="BL127" s="1103"/>
      <c r="BM127" s="1104" t="s">
        <v>483</v>
      </c>
      <c r="BN127" s="1102"/>
      <c r="BO127" s="1102"/>
      <c r="BP127" s="1102"/>
      <c r="BQ127" s="1102"/>
      <c r="BR127" s="1102"/>
      <c r="BS127" s="1103"/>
      <c r="BT127" s="1104" t="s">
        <v>484</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485</v>
      </c>
      <c r="CQ127" s="1019"/>
      <c r="CR127" s="1019"/>
      <c r="CS127" s="1019"/>
      <c r="CT127" s="1019"/>
      <c r="CU127" s="1019"/>
      <c r="CV127" s="1019"/>
      <c r="CW127" s="1019"/>
      <c r="CX127" s="1019"/>
      <c r="CY127" s="1019"/>
      <c r="CZ127" s="1019"/>
      <c r="DA127" s="1019"/>
      <c r="DB127" s="1019"/>
      <c r="DC127" s="1019"/>
      <c r="DD127" s="1019"/>
      <c r="DE127" s="1019"/>
      <c r="DF127" s="1020"/>
      <c r="DG127" s="988" t="s">
        <v>121</v>
      </c>
      <c r="DH127" s="989"/>
      <c r="DI127" s="989"/>
      <c r="DJ127" s="989"/>
      <c r="DK127" s="989"/>
      <c r="DL127" s="989" t="s">
        <v>459</v>
      </c>
      <c r="DM127" s="989"/>
      <c r="DN127" s="989"/>
      <c r="DO127" s="989"/>
      <c r="DP127" s="989"/>
      <c r="DQ127" s="989" t="s">
        <v>460</v>
      </c>
      <c r="DR127" s="989"/>
      <c r="DS127" s="989"/>
      <c r="DT127" s="989"/>
      <c r="DU127" s="989"/>
      <c r="DV127" s="990" t="s">
        <v>121</v>
      </c>
      <c r="DW127" s="990"/>
      <c r="DX127" s="990"/>
      <c r="DY127" s="990"/>
      <c r="DZ127" s="991"/>
    </row>
    <row r="128" spans="1:130" s="226" customFormat="1" ht="26.25" customHeight="1" thickBot="1">
      <c r="A128" s="1112" t="s">
        <v>486</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487</v>
      </c>
      <c r="X128" s="1114"/>
      <c r="Y128" s="1114"/>
      <c r="Z128" s="1115"/>
      <c r="AA128" s="1116">
        <v>47291</v>
      </c>
      <c r="AB128" s="1117"/>
      <c r="AC128" s="1117"/>
      <c r="AD128" s="1117"/>
      <c r="AE128" s="1118"/>
      <c r="AF128" s="1119">
        <v>43405</v>
      </c>
      <c r="AG128" s="1117"/>
      <c r="AH128" s="1117"/>
      <c r="AI128" s="1117"/>
      <c r="AJ128" s="1118"/>
      <c r="AK128" s="1119">
        <v>33949</v>
      </c>
      <c r="AL128" s="1117"/>
      <c r="AM128" s="1117"/>
      <c r="AN128" s="1117"/>
      <c r="AO128" s="1118"/>
      <c r="AP128" s="1120"/>
      <c r="AQ128" s="1121"/>
      <c r="AR128" s="1121"/>
      <c r="AS128" s="1121"/>
      <c r="AT128" s="1122"/>
      <c r="AU128" s="262"/>
      <c r="AV128" s="262"/>
      <c r="AW128" s="262"/>
      <c r="AX128" s="957" t="s">
        <v>488</v>
      </c>
      <c r="AY128" s="958"/>
      <c r="AZ128" s="958"/>
      <c r="BA128" s="958"/>
      <c r="BB128" s="958"/>
      <c r="BC128" s="958"/>
      <c r="BD128" s="958"/>
      <c r="BE128" s="959"/>
      <c r="BF128" s="1123" t="s">
        <v>121</v>
      </c>
      <c r="BG128" s="1124"/>
      <c r="BH128" s="1124"/>
      <c r="BI128" s="1124"/>
      <c r="BJ128" s="1124"/>
      <c r="BK128" s="1124"/>
      <c r="BL128" s="1125"/>
      <c r="BM128" s="1123">
        <v>14.95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489</v>
      </c>
      <c r="CQ128" s="1106"/>
      <c r="CR128" s="1106"/>
      <c r="CS128" s="1106"/>
      <c r="CT128" s="1106"/>
      <c r="CU128" s="1106"/>
      <c r="CV128" s="1106"/>
      <c r="CW128" s="1106"/>
      <c r="CX128" s="1106"/>
      <c r="CY128" s="1106"/>
      <c r="CZ128" s="1106"/>
      <c r="DA128" s="1106"/>
      <c r="DB128" s="1106"/>
      <c r="DC128" s="1106"/>
      <c r="DD128" s="1106"/>
      <c r="DE128" s="1106"/>
      <c r="DF128" s="1107"/>
      <c r="DG128" s="1108" t="s">
        <v>121</v>
      </c>
      <c r="DH128" s="1109"/>
      <c r="DI128" s="1109"/>
      <c r="DJ128" s="1109"/>
      <c r="DK128" s="1109"/>
      <c r="DL128" s="1109" t="s">
        <v>121</v>
      </c>
      <c r="DM128" s="1109"/>
      <c r="DN128" s="1109"/>
      <c r="DO128" s="1109"/>
      <c r="DP128" s="1109"/>
      <c r="DQ128" s="1109">
        <v>36074</v>
      </c>
      <c r="DR128" s="1109"/>
      <c r="DS128" s="1109"/>
      <c r="DT128" s="1109"/>
      <c r="DU128" s="1109"/>
      <c r="DV128" s="1110">
        <v>0.9</v>
      </c>
      <c r="DW128" s="1110"/>
      <c r="DX128" s="1110"/>
      <c r="DY128" s="1110"/>
      <c r="DZ128" s="1111"/>
    </row>
    <row r="129" spans="1:131" s="226" customFormat="1" ht="26.25" customHeight="1">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490</v>
      </c>
      <c r="X129" s="1143"/>
      <c r="Y129" s="1143"/>
      <c r="Z129" s="1144"/>
      <c r="AA129" s="1027">
        <v>5327521</v>
      </c>
      <c r="AB129" s="1028"/>
      <c r="AC129" s="1028"/>
      <c r="AD129" s="1028"/>
      <c r="AE129" s="1029"/>
      <c r="AF129" s="1030">
        <v>5111494</v>
      </c>
      <c r="AG129" s="1028"/>
      <c r="AH129" s="1028"/>
      <c r="AI129" s="1028"/>
      <c r="AJ129" s="1029"/>
      <c r="AK129" s="1030">
        <v>5071931</v>
      </c>
      <c r="AL129" s="1028"/>
      <c r="AM129" s="1028"/>
      <c r="AN129" s="1028"/>
      <c r="AO129" s="1029"/>
      <c r="AP129" s="1145"/>
      <c r="AQ129" s="1146"/>
      <c r="AR129" s="1146"/>
      <c r="AS129" s="1146"/>
      <c r="AT129" s="1147"/>
      <c r="AU129" s="264"/>
      <c r="AV129" s="264"/>
      <c r="AW129" s="264"/>
      <c r="AX129" s="1136" t="s">
        <v>491</v>
      </c>
      <c r="AY129" s="1019"/>
      <c r="AZ129" s="1019"/>
      <c r="BA129" s="1019"/>
      <c r="BB129" s="1019"/>
      <c r="BC129" s="1019"/>
      <c r="BD129" s="1019"/>
      <c r="BE129" s="1020"/>
      <c r="BF129" s="1137" t="s">
        <v>456</v>
      </c>
      <c r="BG129" s="1138"/>
      <c r="BH129" s="1138"/>
      <c r="BI129" s="1138"/>
      <c r="BJ129" s="1138"/>
      <c r="BK129" s="1138"/>
      <c r="BL129" s="1139"/>
      <c r="BM129" s="1137">
        <v>19.95</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492</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493</v>
      </c>
      <c r="X130" s="1143"/>
      <c r="Y130" s="1143"/>
      <c r="Z130" s="1144"/>
      <c r="AA130" s="1027">
        <v>1206636</v>
      </c>
      <c r="AB130" s="1028"/>
      <c r="AC130" s="1028"/>
      <c r="AD130" s="1028"/>
      <c r="AE130" s="1029"/>
      <c r="AF130" s="1030">
        <v>1132746</v>
      </c>
      <c r="AG130" s="1028"/>
      <c r="AH130" s="1028"/>
      <c r="AI130" s="1028"/>
      <c r="AJ130" s="1029"/>
      <c r="AK130" s="1030">
        <v>1165061</v>
      </c>
      <c r="AL130" s="1028"/>
      <c r="AM130" s="1028"/>
      <c r="AN130" s="1028"/>
      <c r="AO130" s="1029"/>
      <c r="AP130" s="1145"/>
      <c r="AQ130" s="1146"/>
      <c r="AR130" s="1146"/>
      <c r="AS130" s="1146"/>
      <c r="AT130" s="1147"/>
      <c r="AU130" s="264"/>
      <c r="AV130" s="264"/>
      <c r="AW130" s="264"/>
      <c r="AX130" s="1136" t="s">
        <v>494</v>
      </c>
      <c r="AY130" s="1019"/>
      <c r="AZ130" s="1019"/>
      <c r="BA130" s="1019"/>
      <c r="BB130" s="1019"/>
      <c r="BC130" s="1019"/>
      <c r="BD130" s="1019"/>
      <c r="BE130" s="1020"/>
      <c r="BF130" s="1173">
        <v>6.5</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495</v>
      </c>
      <c r="X131" s="1181"/>
      <c r="Y131" s="1181"/>
      <c r="Z131" s="1182"/>
      <c r="AA131" s="1074">
        <v>4120885</v>
      </c>
      <c r="AB131" s="1053"/>
      <c r="AC131" s="1053"/>
      <c r="AD131" s="1053"/>
      <c r="AE131" s="1054"/>
      <c r="AF131" s="1052">
        <v>3978748</v>
      </c>
      <c r="AG131" s="1053"/>
      <c r="AH131" s="1053"/>
      <c r="AI131" s="1053"/>
      <c r="AJ131" s="1054"/>
      <c r="AK131" s="1052">
        <v>3906870</v>
      </c>
      <c r="AL131" s="1053"/>
      <c r="AM131" s="1053"/>
      <c r="AN131" s="1053"/>
      <c r="AO131" s="1054"/>
      <c r="AP131" s="1183"/>
      <c r="AQ131" s="1184"/>
      <c r="AR131" s="1184"/>
      <c r="AS131" s="1184"/>
      <c r="AT131" s="1185"/>
      <c r="AU131" s="264"/>
      <c r="AV131" s="264"/>
      <c r="AW131" s="264"/>
      <c r="AX131" s="1155" t="s">
        <v>496</v>
      </c>
      <c r="AY131" s="1106"/>
      <c r="AZ131" s="1106"/>
      <c r="BA131" s="1106"/>
      <c r="BB131" s="1106"/>
      <c r="BC131" s="1106"/>
      <c r="BD131" s="1106"/>
      <c r="BE131" s="1107"/>
      <c r="BF131" s="1156" t="s">
        <v>473</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497</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498</v>
      </c>
      <c r="W132" s="1166"/>
      <c r="X132" s="1166"/>
      <c r="Y132" s="1166"/>
      <c r="Z132" s="1167"/>
      <c r="AA132" s="1168">
        <v>6.0575580249999996</v>
      </c>
      <c r="AB132" s="1169"/>
      <c r="AC132" s="1169"/>
      <c r="AD132" s="1169"/>
      <c r="AE132" s="1170"/>
      <c r="AF132" s="1171">
        <v>8.5689518410000005</v>
      </c>
      <c r="AG132" s="1169"/>
      <c r="AH132" s="1169"/>
      <c r="AI132" s="1169"/>
      <c r="AJ132" s="1170"/>
      <c r="AK132" s="1171">
        <v>5.0408383179999996</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499</v>
      </c>
      <c r="W133" s="1149"/>
      <c r="X133" s="1149"/>
      <c r="Y133" s="1149"/>
      <c r="Z133" s="1150"/>
      <c r="AA133" s="1151">
        <v>7</v>
      </c>
      <c r="AB133" s="1152"/>
      <c r="AC133" s="1152"/>
      <c r="AD133" s="1152"/>
      <c r="AE133" s="1153"/>
      <c r="AF133" s="1151">
        <v>6.5</v>
      </c>
      <c r="AG133" s="1152"/>
      <c r="AH133" s="1152"/>
      <c r="AI133" s="1152"/>
      <c r="AJ133" s="1153"/>
      <c r="AK133" s="1151">
        <v>6.5</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7ZtvDLho1G5wnKxUlCH7i9uftQb5KMuD2dM8qGEv8txv9AE3R155+HjyRgmDGulO654vUgQSVOfikeoY7A1aQ==" saltValue="DsXCl9Iz0eDj8cjlXxqL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c6oceFGRvT/zvC20cRao4d296yhjSAa9RqdXzKdefsNGSq70AEkYZCFkUNpnX+KgyOb/z9oa6pt3wbet9luLQ==" saltValue="ObPMRB9XPjHyKH1sSC27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qV6Au6Ri4Ke4lbg50IZJD6cHrKE490zfT3FDNBZqS0AvQco0+WJeyypg41SMCagZxMsgiGLDTVbaAtZqRMNSw==" saltValue="fK/P/4Pn46wegPFCpOe3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508</v>
      </c>
      <c r="AL9" s="1192"/>
      <c r="AM9" s="1192"/>
      <c r="AN9" s="1193"/>
      <c r="AO9" s="292">
        <v>1506174</v>
      </c>
      <c r="AP9" s="292">
        <v>132237</v>
      </c>
      <c r="AQ9" s="293">
        <v>94624</v>
      </c>
      <c r="AR9" s="294">
        <v>39.700000000000003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509</v>
      </c>
      <c r="AL10" s="1192"/>
      <c r="AM10" s="1192"/>
      <c r="AN10" s="1193"/>
      <c r="AO10" s="295">
        <v>177971</v>
      </c>
      <c r="AP10" s="295">
        <v>15625</v>
      </c>
      <c r="AQ10" s="296">
        <v>10828</v>
      </c>
      <c r="AR10" s="297">
        <v>44.3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510</v>
      </c>
      <c r="AL11" s="1192"/>
      <c r="AM11" s="1192"/>
      <c r="AN11" s="1193"/>
      <c r="AO11" s="295">
        <v>202606</v>
      </c>
      <c r="AP11" s="295">
        <v>17788</v>
      </c>
      <c r="AQ11" s="296">
        <v>19094</v>
      </c>
      <c r="AR11" s="297">
        <v>-6.8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511</v>
      </c>
      <c r="AL12" s="1192"/>
      <c r="AM12" s="1192"/>
      <c r="AN12" s="1193"/>
      <c r="AO12" s="295" t="s">
        <v>512</v>
      </c>
      <c r="AP12" s="295" t="s">
        <v>512</v>
      </c>
      <c r="AQ12" s="296">
        <v>2189</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513</v>
      </c>
      <c r="AL13" s="1192"/>
      <c r="AM13" s="1192"/>
      <c r="AN13" s="1193"/>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514</v>
      </c>
      <c r="AL14" s="1192"/>
      <c r="AM14" s="1192"/>
      <c r="AN14" s="1193"/>
      <c r="AO14" s="295">
        <v>94306</v>
      </c>
      <c r="AP14" s="295">
        <v>8280</v>
      </c>
      <c r="AQ14" s="296">
        <v>4559</v>
      </c>
      <c r="AR14" s="297">
        <v>81.599999999999994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515</v>
      </c>
      <c r="AL15" s="1192"/>
      <c r="AM15" s="1192"/>
      <c r="AN15" s="1193"/>
      <c r="AO15" s="295">
        <v>52603</v>
      </c>
      <c r="AP15" s="295">
        <v>4618</v>
      </c>
      <c r="AQ15" s="296">
        <v>2298</v>
      </c>
      <c r="AR15" s="297">
        <v>101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516</v>
      </c>
      <c r="AL16" s="1195"/>
      <c r="AM16" s="1195"/>
      <c r="AN16" s="1196"/>
      <c r="AO16" s="295">
        <v>-169807</v>
      </c>
      <c r="AP16" s="295">
        <v>-14908</v>
      </c>
      <c r="AQ16" s="296">
        <v>-9895</v>
      </c>
      <c r="AR16" s="297">
        <v>50.7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177</v>
      </c>
      <c r="AL17" s="1195"/>
      <c r="AM17" s="1195"/>
      <c r="AN17" s="1196"/>
      <c r="AO17" s="295">
        <v>1863853</v>
      </c>
      <c r="AP17" s="295">
        <v>163639</v>
      </c>
      <c r="AQ17" s="296">
        <v>123697</v>
      </c>
      <c r="AR17" s="297">
        <v>32.299999999999997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521</v>
      </c>
      <c r="AL21" s="1187"/>
      <c r="AM21" s="1187"/>
      <c r="AN21" s="1188"/>
      <c r="AO21" s="307">
        <v>15.28</v>
      </c>
      <c r="AP21" s="308">
        <v>11.1</v>
      </c>
      <c r="AQ21" s="309">
        <v>4.18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522</v>
      </c>
      <c r="AL22" s="1187"/>
      <c r="AM22" s="1187"/>
      <c r="AN22" s="1188"/>
      <c r="AO22" s="312">
        <v>95.9</v>
      </c>
      <c r="AP22" s="313">
        <v>95.8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527</v>
      </c>
      <c r="AL32" s="1203"/>
      <c r="AM32" s="1203"/>
      <c r="AN32" s="1204"/>
      <c r="AO32" s="322">
        <v>1284508</v>
      </c>
      <c r="AP32" s="322">
        <v>112775</v>
      </c>
      <c r="AQ32" s="323">
        <v>80576</v>
      </c>
      <c r="AR32" s="324">
        <v>40</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528</v>
      </c>
      <c r="AL33" s="1203"/>
      <c r="AM33" s="1203"/>
      <c r="AN33" s="1204"/>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529</v>
      </c>
      <c r="AL34" s="1203"/>
      <c r="AM34" s="1203"/>
      <c r="AN34" s="1204"/>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530</v>
      </c>
      <c r="AL35" s="1203"/>
      <c r="AM35" s="1203"/>
      <c r="AN35" s="1204"/>
      <c r="AO35" s="322">
        <v>62059</v>
      </c>
      <c r="AP35" s="322">
        <v>5449</v>
      </c>
      <c r="AQ35" s="323">
        <v>26282</v>
      </c>
      <c r="AR35" s="324">
        <v>-79.3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531</v>
      </c>
      <c r="AL36" s="1203"/>
      <c r="AM36" s="1203"/>
      <c r="AN36" s="1204"/>
      <c r="AO36" s="322">
        <v>47134</v>
      </c>
      <c r="AP36" s="322">
        <v>4138</v>
      </c>
      <c r="AQ36" s="323">
        <v>3165</v>
      </c>
      <c r="AR36" s="324">
        <v>30.7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532</v>
      </c>
      <c r="AL37" s="1203"/>
      <c r="AM37" s="1203"/>
      <c r="AN37" s="1204"/>
      <c r="AO37" s="322">
        <v>1829</v>
      </c>
      <c r="AP37" s="322">
        <v>161</v>
      </c>
      <c r="AQ37" s="323">
        <v>1250</v>
      </c>
      <c r="AR37" s="324">
        <v>-87.1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533</v>
      </c>
      <c r="AL38" s="1206"/>
      <c r="AM38" s="1206"/>
      <c r="AN38" s="1207"/>
      <c r="AO38" s="325">
        <v>419</v>
      </c>
      <c r="AP38" s="325">
        <v>37</v>
      </c>
      <c r="AQ38" s="326">
        <v>22</v>
      </c>
      <c r="AR38" s="314">
        <v>68.2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534</v>
      </c>
      <c r="AL39" s="1206"/>
      <c r="AM39" s="1206"/>
      <c r="AN39" s="1207"/>
      <c r="AO39" s="322">
        <v>-33949</v>
      </c>
      <c r="AP39" s="322">
        <v>-2981</v>
      </c>
      <c r="AQ39" s="323">
        <v>-3638</v>
      </c>
      <c r="AR39" s="324">
        <v>-18.100000000000001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535</v>
      </c>
      <c r="AL40" s="1203"/>
      <c r="AM40" s="1203"/>
      <c r="AN40" s="1204"/>
      <c r="AO40" s="322">
        <v>-1165061</v>
      </c>
      <c r="AP40" s="322">
        <v>-102288</v>
      </c>
      <c r="AQ40" s="323">
        <v>-75354</v>
      </c>
      <c r="AR40" s="324">
        <v>35.700000000000003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292</v>
      </c>
      <c r="AL41" s="1209"/>
      <c r="AM41" s="1209"/>
      <c r="AN41" s="1210"/>
      <c r="AO41" s="322">
        <v>196939</v>
      </c>
      <c r="AP41" s="322">
        <v>17291</v>
      </c>
      <c r="AQ41" s="323">
        <v>32302</v>
      </c>
      <c r="AR41" s="324">
        <v>-46.5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503</v>
      </c>
      <c r="AN49" s="1199" t="s">
        <v>539</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3086097</v>
      </c>
      <c r="AN51" s="344">
        <v>248819</v>
      </c>
      <c r="AO51" s="345">
        <v>61</v>
      </c>
      <c r="AP51" s="346">
        <v>136577</v>
      </c>
      <c r="AQ51" s="347">
        <v>19.7</v>
      </c>
      <c r="AR51" s="348">
        <v>41.3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1435571</v>
      </c>
      <c r="AN52" s="352">
        <v>115744</v>
      </c>
      <c r="AO52" s="353">
        <v>106.5</v>
      </c>
      <c r="AP52" s="354">
        <v>59645</v>
      </c>
      <c r="AQ52" s="355">
        <v>-3.2</v>
      </c>
      <c r="AR52" s="356">
        <v>109.7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1877444</v>
      </c>
      <c r="AN53" s="344">
        <v>154688</v>
      </c>
      <c r="AO53" s="345">
        <v>-37.799999999999997</v>
      </c>
      <c r="AP53" s="346">
        <v>132212</v>
      </c>
      <c r="AQ53" s="347">
        <v>-3.2</v>
      </c>
      <c r="AR53" s="348">
        <v>-34.6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918327</v>
      </c>
      <c r="AN54" s="352">
        <v>75663</v>
      </c>
      <c r="AO54" s="353">
        <v>-34.6</v>
      </c>
      <c r="AP54" s="354">
        <v>67114</v>
      </c>
      <c r="AQ54" s="355">
        <v>12.5</v>
      </c>
      <c r="AR54" s="356">
        <v>-47.1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1878247</v>
      </c>
      <c r="AN55" s="344">
        <v>158168</v>
      </c>
      <c r="AO55" s="345">
        <v>2.2000000000000002</v>
      </c>
      <c r="AP55" s="346">
        <v>93741</v>
      </c>
      <c r="AQ55" s="347">
        <v>-29.1</v>
      </c>
      <c r="AR55" s="348">
        <v>31.3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1127245</v>
      </c>
      <c r="AN56" s="352">
        <v>94926</v>
      </c>
      <c r="AO56" s="353">
        <v>25.5</v>
      </c>
      <c r="AP56" s="354">
        <v>46285</v>
      </c>
      <c r="AQ56" s="355">
        <v>-31</v>
      </c>
      <c r="AR56" s="356">
        <v>56.5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3870165</v>
      </c>
      <c r="AN57" s="344">
        <v>333175</v>
      </c>
      <c r="AO57" s="345">
        <v>110.6</v>
      </c>
      <c r="AP57" s="346">
        <v>107537</v>
      </c>
      <c r="AQ57" s="347">
        <v>14.7</v>
      </c>
      <c r="AR57" s="348">
        <v>95.9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2458836</v>
      </c>
      <c r="AN58" s="352">
        <v>211677</v>
      </c>
      <c r="AO58" s="353">
        <v>123</v>
      </c>
      <c r="AP58" s="354">
        <v>57923</v>
      </c>
      <c r="AQ58" s="355">
        <v>25.1</v>
      </c>
      <c r="AR58" s="356">
        <v>97.9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4032429</v>
      </c>
      <c r="AN59" s="344">
        <v>354032</v>
      </c>
      <c r="AO59" s="345">
        <v>6.3</v>
      </c>
      <c r="AP59" s="346">
        <v>113913</v>
      </c>
      <c r="AQ59" s="347">
        <v>5.9</v>
      </c>
      <c r="AR59" s="348">
        <v>0.4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2554097</v>
      </c>
      <c r="AN60" s="352">
        <v>224240</v>
      </c>
      <c r="AO60" s="353">
        <v>5.9</v>
      </c>
      <c r="AP60" s="354">
        <v>53160</v>
      </c>
      <c r="AQ60" s="355">
        <v>-8.1999999999999993</v>
      </c>
      <c r="AR60" s="356">
        <v>14.1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2948876</v>
      </c>
      <c r="AN61" s="359">
        <v>249776</v>
      </c>
      <c r="AO61" s="360">
        <v>28.5</v>
      </c>
      <c r="AP61" s="361">
        <v>116796</v>
      </c>
      <c r="AQ61" s="362">
        <v>1.6</v>
      </c>
      <c r="AR61" s="348">
        <v>26.9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1698815</v>
      </c>
      <c r="AN62" s="352">
        <v>144450</v>
      </c>
      <c r="AO62" s="353">
        <v>45.3</v>
      </c>
      <c r="AP62" s="354">
        <v>56825</v>
      </c>
      <c r="AQ62" s="355">
        <v>-1</v>
      </c>
      <c r="AR62" s="356">
        <v>46.3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Li2kFAltISk5pNFz2jOHnD7g8Aza2CvvNDV5ml2eMJBQoqbND0CTyQEzOOWzPBLPiu616LbMpS/a8bLqHnqlw==" saltValue="1Flu+kR1nuo6PnTUH6/R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EfVsnL97UxfAzyF1nwUrijojh5AkTcRaq2Sa+CT1IMK7gCf6tlwChkMj2PvxLBN309STDi5tDb2Nx+qE87jow==" saltValue="EfmY11HBQh3BKBKa7o3R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rPzc3gYfodJLJNzIn/gPcJsp8lU6QArUweQ62IkWU4G4+PgeVkYTUC4sQfmr1NUSbRl9zTES2jy09nh/biY2w==" saltValue="UvSWkH51+qB/aclovUdH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1" t="s">
        <v>3</v>
      </c>
      <c r="D47" s="1211"/>
      <c r="E47" s="1212"/>
      <c r="F47" s="11">
        <v>22.14</v>
      </c>
      <c r="G47" s="12">
        <v>17.96</v>
      </c>
      <c r="H47" s="12">
        <v>20.52</v>
      </c>
      <c r="I47" s="12">
        <v>25.34</v>
      </c>
      <c r="J47" s="13">
        <v>16.7</v>
      </c>
    </row>
    <row r="48" spans="2:10" ht="57.75" customHeight="1">
      <c r="B48" s="14"/>
      <c r="C48" s="1213" t="s">
        <v>4</v>
      </c>
      <c r="D48" s="1213"/>
      <c r="E48" s="1214"/>
      <c r="F48" s="15">
        <v>5.77</v>
      </c>
      <c r="G48" s="16">
        <v>7.31</v>
      </c>
      <c r="H48" s="16">
        <v>5.61</v>
      </c>
      <c r="I48" s="16">
        <v>2.8</v>
      </c>
      <c r="J48" s="17">
        <v>2.2200000000000002</v>
      </c>
    </row>
    <row r="49" spans="2:10" ht="57.75" customHeight="1" thickBot="1">
      <c r="B49" s="18"/>
      <c r="C49" s="1215" t="s">
        <v>5</v>
      </c>
      <c r="D49" s="1215"/>
      <c r="E49" s="1216"/>
      <c r="F49" s="19">
        <v>3.99</v>
      </c>
      <c r="G49" s="20">
        <v>7.11</v>
      </c>
      <c r="H49" s="20" t="s">
        <v>560</v>
      </c>
      <c r="I49" s="20" t="s">
        <v>561</v>
      </c>
      <c r="J49" s="21">
        <v>9.9</v>
      </c>
    </row>
    <row r="50" spans="2:10" ht="13.5" customHeight="1"/>
    <row r="51" spans="2:10" ht="13.5" hidden="1" customHeight="1"/>
    <row r="52" spans="2:10" ht="13.5" hidden="1" customHeight="1"/>
    <row r="53" spans="2:10" ht="13.5" hidden="1" customHeight="1"/>
  </sheetData>
  <sheetProtection algorithmName="SHA-512" hashValue="yIN1MYLzmI0Dnheqm4xr0CnymHIpVO7x3jqOrYiADzGUryzEU6Uz5j2hnpL+K4NwGC4pIr2wSM5pqxOWIS+DEA==" saltValue="bVnvPnImj0930CltylPg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